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<sst xmlns="http://schemas.openxmlformats.org/spreadsheetml/2006/main" count="1044" uniqueCount="332">
  <si>
    <t>四川省粮油科研所</t>
  </si>
  <si>
    <t>2019年部门预算</t>
  </si>
  <si>
    <t>报送日期：   2019  年  2 月  14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</si>
  <si>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</si>
  <si>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</si>
  <si>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</si>
  <si>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</si>
  <si>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</si>
  <si>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</si>
  <si>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</si>
  <si>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</si>
  <si>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</si>
  <si>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</si>
  <si>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</si>
  <si>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</si>
  <si>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</si>
  <si>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</si>
  <si>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</si>
  <si>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</si>
  <si>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</si>
  <si>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</si>
  <si>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</si>
  <si>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</si>
  <si>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</si>
  <si>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</si>
  <si>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</si>
  <si>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</si>
  <si>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</si>
  <si>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</si>
  <si>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</si>
  <si>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</si>
  <si>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</si>
  <si>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</si>
  <si>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</si>
  <si>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</si>
  <si>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</si>
  <si>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</si>
  <si>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</si>
  <si>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</si>
  <si>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</si>
  <si>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</si>
  <si>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</si>
  <si>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</si>
  <si>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</si>
  <si>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</si>
  <si>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</si>
  <si>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</si>
  <si>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</si>
  <si>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</si>
  <si>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</si>
  <si>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</si>
  <si>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</si>
  <si>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</si>
  <si>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</si>
  <si>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</si>
  <si>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</si>
  <si>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</si>
  <si>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</si>
  <si>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</si>
  <si>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</si>
  <si>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</si>
  <si>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</si>
  <si>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</si>
  <si>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</si>
  <si>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</si>
  <si>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</si>
  <si>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</si>
  <si>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</si>
  <si>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</si>
  <si>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</si>
  <si>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</si>
  <si>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</si>
  <si>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</si>
  <si>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</si>
  <si>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</si>
  <si>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</si>
  <si>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</si>
  <si>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</si>
  <si>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</si>
  <si>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</si>
  <si>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</si>
  <si>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差额事业单位（在蓉）</t>
  </si>
  <si>
    <t xml:space="preserve">  四川省粮油科研所</t>
  </si>
  <si>
    <t>205</t>
  </si>
  <si>
    <t>08</t>
  </si>
  <si>
    <t>03</t>
  </si>
  <si>
    <t>702916</t>
  </si>
  <si>
    <t xml:space="preserve">    培训支出</t>
  </si>
  <si>
    <t>206</t>
  </si>
  <si>
    <t>02</t>
  </si>
  <si>
    <t>99</t>
  </si>
  <si>
    <t xml:space="preserve">    其他基础研究支出</t>
  </si>
  <si>
    <t xml:space="preserve">    社会公益研究</t>
  </si>
  <si>
    <t>04</t>
  </si>
  <si>
    <t>01</t>
  </si>
  <si>
    <t xml:space="preserve">    机构运行</t>
  </si>
  <si>
    <t xml:space="preserve">    科技成果转化与扩散</t>
  </si>
  <si>
    <t xml:space="preserve">    其他技术研究与开发支出</t>
  </si>
  <si>
    <t>09</t>
  </si>
  <si>
    <t xml:space="preserve">    重点研发计划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</si>
  <si>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</si>
  <si>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</si>
  <si>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</si>
  <si>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</si>
  <si>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</si>
  <si>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</si>
  <si>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</si>
  <si>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</si>
  <si>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</si>
  <si>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</si>
  <si>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</si>
  <si>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</si>
  <si>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</si>
  <si>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</si>
  <si>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</si>
  <si>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</si>
  <si>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</si>
  <si>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</si>
  <si>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</si>
  <si>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</si>
  <si>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</si>
  <si>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</si>
  <si>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</si>
  <si>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</si>
  <si>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</si>
  <si>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</si>
  <si>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</si>
  <si>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</si>
  <si>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</si>
  <si>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</si>
  <si>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</si>
  <si>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</si>
  <si>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</si>
  <si>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</si>
  <si>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</si>
  <si>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</si>
  <si>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</si>
  <si>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</si>
  <si>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</si>
  <si>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</si>
  <si>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</si>
  <si>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</si>
  <si>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</si>
  <si>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</si>
  <si>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</si>
  <si>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</si>
  <si>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</si>
  <si>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</si>
  <si>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</si>
  <si>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</si>
  <si>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</si>
  <si>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</si>
  <si>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</si>
  <si>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</si>
  <si>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</si>
  <si>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</si>
  <si>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</si>
  <si>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</si>
  <si>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</si>
  <si>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</si>
  <si>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</si>
  <si>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</si>
  <si>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</si>
  <si>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</si>
  <si>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</si>
  <si>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</si>
  <si>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</si>
  <si>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</si>
  <si>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</si>
  <si>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</si>
  <si>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</si>
  <si>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</si>
  <si>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</si>
  <si>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</si>
  <si>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</si>
  <si>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</si>
  <si>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</si>
  <si>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</si>
  <si>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</si>
  <si>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</si>
  <si>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</si>
  <si>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</si>
  <si>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</si>
  <si>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</si>
  <si>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</si>
  <si>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</si>
  <si>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</si>
  <si>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</si>
  <si>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</si>
  <si>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</si>
  <si>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</si>
  <si>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</si>
  <si>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</si>
  <si>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</si>
  <si>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</si>
  <si>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</si>
  <si>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</si>
  <si>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</si>
  <si>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</si>
  <si>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</si>
  <si>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</si>
  <si>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</si>
  <si>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</si>
  <si>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</si>
  <si>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</si>
  <si>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</si>
  <si>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</si>
  <si>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</si>
  <si>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</si>
  <si>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</si>
  <si>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</si>
  <si>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</si>
  <si>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</si>
  <si>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</si>
  <si>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</si>
  <si>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</si>
  <si>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</si>
  <si>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</si>
  <si>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</si>
  <si>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</si>
  <si>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</si>
  <si>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</si>
  <si>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</si>
  <si>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</si>
  <si>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</si>
  <si>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</si>
  <si>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</si>
  <si>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</si>
  <si>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</si>
  <si>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</si>
  <si>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</si>
  <si>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</si>
  <si>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</si>
  <si>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</si>
  <si>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</si>
  <si>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</si>
  <si>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</si>
  <si>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</si>
  <si>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</si>
  <si>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</si>
  <si>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</si>
  <si>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</si>
  <si>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</si>
  <si>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</si>
  <si>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</si>
  <si>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</si>
  <si>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</si>
  <si>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</si>
  <si>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</si>
  <si>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</si>
  <si>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</si>
  <si>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</si>
  <si>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</si>
  <si>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</si>
  <si>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</si>
  <si>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</si>
  <si>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</si>
  <si>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</si>
  <si>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</si>
  <si>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</si>
  <si>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</si>
  <si>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</si>
  <si>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</si>
  <si>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</si>
  <si>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</si>
  <si>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</si>
  <si>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</si>
  <si>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</si>
  <si>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</si>
  <si>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</si>
  <si>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</si>
  <si>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表3-2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</si>
  <si>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</si>
  <si>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</si>
  <si>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</si>
  <si>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</si>
  <si>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</si>
  <si>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</si>
  <si>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</si>
  <si>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</si>
  <si>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>07</t>
  </si>
  <si>
    <t xml:space="preserve">      绩效工资</t>
  </si>
  <si>
    <t xml:space="preserve">      机关事业单位基本养老保险缴费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</si>
  <si>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</si>
  <si>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</si>
  <si>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</si>
  <si>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</si>
  <si>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</si>
  <si>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</si>
  <si>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</si>
  <si>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</si>
  <si>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</si>
  <si>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</si>
  <si>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</si>
  <si>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</si>
  <si>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差旅费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</si>
  <si>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</si>
  <si>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</si>
  <si>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</si>
  <si>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</si>
  <si>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</si>
  <si>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</si>
  <si>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</si>
  <si>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</si>
  <si>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</si>
  <si>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</si>
  <si>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</si>
  <si>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表3-3</t>
  </si>
  <si>
    <t>一般公共预算项目支出预算表</t>
  </si>
  <si>
    <t>单位名称（项目）</t>
  </si>
  <si>
    <t xml:space="preserve">      稻谷中有机硒及其生物利用度的研究</t>
  </si>
  <si>
    <t xml:space="preserve">      基本科研经费</t>
  </si>
  <si>
    <t xml:space="preserve">      设备购置经费</t>
  </si>
  <si>
    <t xml:space="preserve">      富硒发芽糙米集成创新及扩大再生产</t>
  </si>
  <si>
    <t xml:space="preserve">      仪器设备购置</t>
  </si>
  <si>
    <t xml:space="preserve">      肉牛生态养殖关键技术研究及推广示范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</si>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</sst>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3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5" fillId="6" borderId="0" applyNumberFormat="0" applyBorder="0" applyAlignment="0" applyProtection="0"/>
    <xf numFmtId="0" fontId="0" fillId="3" borderId="2" applyNumberFormat="0" applyFon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23" fillId="8" borderId="0" applyNumberFormat="0" applyBorder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7" borderId="0" applyNumberFormat="0" applyBorder="0" applyAlignment="0" applyProtection="0"/>
    <xf numFmtId="0" fontId="16" fillId="9" borderId="6" applyNumberFormat="0" applyAlignment="0" applyProtection="0"/>
    <xf numFmtId="0" fontId="29" fillId="9" borderId="1" applyNumberFormat="0" applyAlignment="0" applyProtection="0"/>
    <xf numFmtId="0" fontId="26" fillId="10" borderId="7" applyNumberFormat="0" applyAlignment="0" applyProtection="0"/>
    <xf numFmtId="0" fontId="23" fillId="3" borderId="0" applyNumberFormat="0" applyBorder="0" applyAlignment="0" applyProtection="0"/>
    <xf numFmtId="0" fontId="15" fillId="11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24" fillId="12" borderId="0" applyNumberFormat="0" applyBorder="0" applyAlignment="0" applyProtection="0"/>
    <xf numFmtId="0" fontId="21" fillId="4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1" applyNumberFormat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5" applyNumberFormat="0" applyFill="0" applyAlignment="0" applyProtection="0"/>
    <xf numFmtId="0" fontId="23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3" borderId="0" applyNumberFormat="0" applyBorder="0" applyAlignment="0" applyProtection="0"/>
    <xf numFmtId="0" fontId="15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15" fillId="8" borderId="0" applyNumberFormat="0" applyBorder="0" applyAlignment="0" applyProtection="0"/>
    <xf numFmtId="0" fontId="23" fillId="13" borderId="0" applyNumberFormat="0" applyBorder="0" applyAlignment="0" applyProtection="0"/>
    <xf numFmtId="0" fontId="15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5" borderId="0" applyNumberFormat="0" applyBorder="0" applyAlignment="0" applyProtection="0"/>
    <xf numFmtId="0" fontId="29" fillId="9" borderId="1" applyNumberFormat="0" applyAlignment="0" applyProtection="0"/>
    <xf numFmtId="0" fontId="26" fillId="10" borderId="7" applyNumberFormat="0" applyAlignment="0" applyProtection="0"/>
    <xf numFmtId="0" fontId="1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1" fillId="4" borderId="0" applyNumberFormat="0" applyBorder="0" applyAlignment="0" applyProtection="0"/>
    <xf numFmtId="0" fontId="16" fillId="9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2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9" borderId="0" xfId="0" applyNumberFormat="1" applyFont="1" applyFill="1" applyAlignment="1">
      <alignment/>
    </xf>
    <xf numFmtId="0" fontId="1" fillId="9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14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0" fontId="0" fillId="9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 applyProtection="1">
      <alignment horizontal="center" vertical="center"/>
      <protection/>
    </xf>
    <xf numFmtId="0" fontId="1" fillId="9" borderId="1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1" fillId="9" borderId="12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1" fillId="9" borderId="0" xfId="0" applyNumberFormat="1" applyFont="1" applyFill="1" applyAlignment="1">
      <alignment horizontal="right"/>
    </xf>
    <xf numFmtId="0" fontId="1" fillId="9" borderId="0" xfId="0" applyNumberFormat="1" applyFont="1" applyFill="1" applyAlignment="1">
      <alignment/>
    </xf>
    <xf numFmtId="0" fontId="1" fillId="9" borderId="22" xfId="0" applyNumberFormat="1" applyFont="1" applyFill="1" applyBorder="1" applyAlignment="1" applyProtection="1">
      <alignment horizontal="center" vertical="center"/>
      <protection/>
    </xf>
    <xf numFmtId="0" fontId="1" fillId="9" borderId="14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9" borderId="20" xfId="0" applyNumberFormat="1" applyFont="1" applyFill="1" applyBorder="1" applyAlignment="1" applyProtection="1">
      <alignment horizontal="center" vertical="center"/>
      <protection/>
    </xf>
    <xf numFmtId="0" fontId="1" fillId="9" borderId="17" xfId="0" applyNumberFormat="1" applyFont="1" applyFill="1" applyBorder="1" applyAlignment="1" applyProtection="1">
      <alignment horizontal="center" vertical="center" wrapText="1"/>
      <protection/>
    </xf>
    <xf numFmtId="0" fontId="4" fillId="9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vertical="center"/>
    </xf>
    <xf numFmtId="180" fontId="3" fillId="0" borderId="30" xfId="0" applyNumberFormat="1" applyFont="1" applyFill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 applyProtection="1">
      <alignment vertical="center" wrapText="1"/>
      <protection/>
    </xf>
    <xf numFmtId="180" fontId="3" fillId="0" borderId="31" xfId="0" applyNumberFormat="1" applyFont="1" applyFill="1" applyBorder="1" applyAlignment="1" applyProtection="1">
      <alignment vertical="center" wrapText="1"/>
      <protection/>
    </xf>
    <xf numFmtId="18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horizontal="right" vertical="center" wrapText="1"/>
    </xf>
    <xf numFmtId="0" fontId="3" fillId="9" borderId="0" xfId="0" applyNumberFormat="1" applyFont="1" applyFill="1" applyAlignment="1">
      <alignment/>
    </xf>
    <xf numFmtId="0" fontId="3" fillId="9" borderId="0" xfId="0" applyNumberFormat="1" applyFont="1" applyFill="1" applyAlignment="1">
      <alignment/>
    </xf>
    <xf numFmtId="0" fontId="3" fillId="9" borderId="22" xfId="0" applyNumberFormat="1" applyFont="1" applyFill="1" applyBorder="1" applyAlignment="1" applyProtection="1">
      <alignment horizontal="center" vertical="center"/>
      <protection/>
    </xf>
    <xf numFmtId="0" fontId="3" fillId="9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9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0" fontId="3" fillId="9" borderId="0" xfId="0" applyNumberFormat="1" applyFont="1" applyFill="1" applyAlignment="1">
      <alignment horizontal="right" vertical="center"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1" fillId="9" borderId="21" xfId="0" applyNumberFormat="1" applyFont="1" applyFill="1" applyBorder="1" applyAlignment="1" applyProtection="1">
      <alignment horizontal="center" vertical="center" wrapText="1"/>
      <protection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4" xfId="0" applyNumberFormat="1" applyFont="1" applyFill="1" applyBorder="1" applyAlignment="1" applyProtection="1">
      <alignment horizontal="center" vertical="center" wrapText="1"/>
      <protection/>
    </xf>
    <xf numFmtId="18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9" borderId="20" xfId="0" applyNumberFormat="1" applyFont="1" applyFill="1" applyBorder="1" applyAlignment="1" applyProtection="1">
      <alignment horizontal="center" vertical="center" wrapText="1"/>
      <protection/>
    </xf>
    <xf numFmtId="0" fontId="1" fillId="9" borderId="0" xfId="0" applyNumberFormat="1" applyFont="1" applyFill="1" applyAlignment="1" applyProtection="1">
      <alignment horizontal="right" vertical="center"/>
      <protection/>
    </xf>
    <xf numFmtId="18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center" vertical="top"/>
      <protection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</cellXfs>
  <cellStyles count="90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Note 1" xfId="30"/>
    <cellStyle name="标题 4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Input 1" xfId="56"/>
    <cellStyle name="40% - 强调文字颜色 2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Heading 3 1" xfId="65"/>
    <cellStyle name="40% - 强调文字颜色 5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46"/>
    </row>
    <row r="3" ht="63.75" customHeight="1">
      <c r="A3" s="147" t="s">
        <v>0</v>
      </c>
    </row>
    <row r="4" ht="107.25" customHeight="1">
      <c r="A4" s="148" t="s">
        <v>1</v>
      </c>
    </row>
    <row r="5" ht="409.5" customHeight="1" hidden="1">
      <c r="A5" s="149"/>
    </row>
    <row r="6" ht="22.5">
      <c r="A6" s="150"/>
    </row>
    <row r="7" ht="57" customHeight="1">
      <c r="A7" s="150"/>
    </row>
    <row r="8" ht="78" customHeight="1"/>
    <row r="9" ht="82.5" customHeight="1">
      <c r="A9" s="151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316</v>
      </c>
    </row>
    <row r="2" spans="1:8" ht="25.5" customHeight="1">
      <c r="A2" s="4" t="s">
        <v>317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29"/>
      <c r="C3" s="29"/>
      <c r="D3" s="29"/>
      <c r="E3" s="29"/>
      <c r="F3" s="29"/>
      <c r="G3" s="29"/>
      <c r="H3" s="7" t="s">
        <v>5</v>
      </c>
    </row>
    <row r="4" spans="1:8" ht="19.5" customHeight="1">
      <c r="A4" s="30" t="s">
        <v>318</v>
      </c>
      <c r="B4" s="30" t="s">
        <v>319</v>
      </c>
      <c r="C4" s="12" t="s">
        <v>320</v>
      </c>
      <c r="D4" s="12"/>
      <c r="E4" s="22"/>
      <c r="F4" s="22"/>
      <c r="G4" s="22"/>
      <c r="H4" s="12"/>
    </row>
    <row r="5" spans="1:8" ht="19.5" customHeight="1">
      <c r="A5" s="30"/>
      <c r="B5" s="30"/>
      <c r="C5" s="31" t="s">
        <v>58</v>
      </c>
      <c r="D5" s="14" t="s">
        <v>212</v>
      </c>
      <c r="E5" s="43" t="s">
        <v>321</v>
      </c>
      <c r="F5" s="44"/>
      <c r="G5" s="45"/>
      <c r="H5" s="46" t="s">
        <v>217</v>
      </c>
    </row>
    <row r="6" spans="1:8" ht="33.75" customHeight="1">
      <c r="A6" s="20"/>
      <c r="B6" s="20"/>
      <c r="C6" s="35"/>
      <c r="D6" s="21"/>
      <c r="E6" s="36" t="s">
        <v>73</v>
      </c>
      <c r="F6" s="37" t="s">
        <v>322</v>
      </c>
      <c r="G6" s="38" t="s">
        <v>323</v>
      </c>
      <c r="H6" s="39"/>
    </row>
    <row r="7" spans="1:8" ht="19.5" customHeight="1">
      <c r="A7" s="23" t="s">
        <v>38</v>
      </c>
      <c r="B7" s="40" t="s">
        <v>58</v>
      </c>
      <c r="C7" s="25">
        <f>SUM(D7,F7:H7)</f>
        <v>2.7</v>
      </c>
      <c r="D7" s="41">
        <v>0</v>
      </c>
      <c r="E7" s="41">
        <f>SUM(F7:G7)</f>
        <v>1.7</v>
      </c>
      <c r="F7" s="41">
        <v>0</v>
      </c>
      <c r="G7" s="24">
        <v>1.7</v>
      </c>
      <c r="H7" s="42">
        <v>1</v>
      </c>
    </row>
    <row r="8" spans="1:8" ht="19.5" customHeight="1">
      <c r="A8" s="23" t="s">
        <v>38</v>
      </c>
      <c r="B8" s="40" t="s">
        <v>81</v>
      </c>
      <c r="C8" s="25">
        <f>SUM(D8,F8:H8)</f>
        <v>2.7</v>
      </c>
      <c r="D8" s="41">
        <v>0</v>
      </c>
      <c r="E8" s="41">
        <f>SUM(F8:G8)</f>
        <v>1.7</v>
      </c>
      <c r="F8" s="41">
        <v>0</v>
      </c>
      <c r="G8" s="24">
        <v>1.7</v>
      </c>
      <c r="H8" s="42">
        <v>1</v>
      </c>
    </row>
    <row r="9" spans="1:8" ht="19.5" customHeight="1">
      <c r="A9" s="23" t="s">
        <v>86</v>
      </c>
      <c r="B9" s="40" t="s">
        <v>82</v>
      </c>
      <c r="C9" s="25">
        <f>SUM(D9,F9:H9)</f>
        <v>2.7</v>
      </c>
      <c r="D9" s="41">
        <v>0</v>
      </c>
      <c r="E9" s="41">
        <f>SUM(F9:G9)</f>
        <v>1.7</v>
      </c>
      <c r="F9" s="41">
        <v>0</v>
      </c>
      <c r="G9" s="24">
        <v>1.7</v>
      </c>
      <c r="H9" s="42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324</v>
      </c>
    </row>
    <row r="2" spans="1:8" ht="19.5" customHeight="1">
      <c r="A2" s="4" t="s">
        <v>325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57</v>
      </c>
      <c r="B4" s="9"/>
      <c r="C4" s="9"/>
      <c r="D4" s="9"/>
      <c r="E4" s="10"/>
      <c r="F4" s="11" t="s">
        <v>326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116</v>
      </c>
      <c r="F5" s="15" t="s">
        <v>58</v>
      </c>
      <c r="G5" s="15" t="s">
        <v>112</v>
      </c>
      <c r="H5" s="12" t="s">
        <v>113</v>
      </c>
    </row>
    <row r="6" spans="1:8" ht="19.5" customHeight="1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327</v>
      </c>
    </row>
    <row r="2" spans="1:8" ht="25.5" customHeight="1">
      <c r="A2" s="4" t="s">
        <v>328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29"/>
      <c r="C3" s="29"/>
      <c r="D3" s="29"/>
      <c r="E3" s="29"/>
      <c r="F3" s="29"/>
      <c r="G3" s="29"/>
      <c r="H3" s="7" t="s">
        <v>5</v>
      </c>
    </row>
    <row r="4" spans="1:8" ht="19.5" customHeight="1">
      <c r="A4" s="30" t="s">
        <v>318</v>
      </c>
      <c r="B4" s="30" t="s">
        <v>319</v>
      </c>
      <c r="C4" s="12" t="s">
        <v>320</v>
      </c>
      <c r="D4" s="12"/>
      <c r="E4" s="12"/>
      <c r="F4" s="12"/>
      <c r="G4" s="12"/>
      <c r="H4" s="12"/>
    </row>
    <row r="5" spans="1:8" ht="19.5" customHeight="1">
      <c r="A5" s="30"/>
      <c r="B5" s="30"/>
      <c r="C5" s="31" t="s">
        <v>58</v>
      </c>
      <c r="D5" s="14" t="s">
        <v>212</v>
      </c>
      <c r="E5" s="32" t="s">
        <v>321</v>
      </c>
      <c r="F5" s="33"/>
      <c r="G5" s="33"/>
      <c r="H5" s="34" t="s">
        <v>217</v>
      </c>
    </row>
    <row r="6" spans="1:8" ht="33.75" customHeight="1">
      <c r="A6" s="20"/>
      <c r="B6" s="20"/>
      <c r="C6" s="35"/>
      <c r="D6" s="21"/>
      <c r="E6" s="36" t="s">
        <v>73</v>
      </c>
      <c r="F6" s="37" t="s">
        <v>322</v>
      </c>
      <c r="G6" s="38" t="s">
        <v>323</v>
      </c>
      <c r="H6" s="39"/>
    </row>
    <row r="7" spans="1:8" ht="19.5" customHeight="1">
      <c r="A7" s="23" t="s">
        <v>38</v>
      </c>
      <c r="B7" s="40" t="s">
        <v>38</v>
      </c>
      <c r="C7" s="25">
        <f aca="true" t="shared" si="0" ref="C7:C16">SUM(D7,F7:H7)</f>
        <v>0</v>
      </c>
      <c r="D7" s="41" t="s">
        <v>38</v>
      </c>
      <c r="E7" s="41">
        <f aca="true" t="shared" si="1" ref="E7:E16">SUM(F7:G7)</f>
        <v>0</v>
      </c>
      <c r="F7" s="41" t="s">
        <v>38</v>
      </c>
      <c r="G7" s="24" t="s">
        <v>38</v>
      </c>
      <c r="H7" s="42" t="s">
        <v>38</v>
      </c>
    </row>
    <row r="8" spans="1:8" ht="19.5" customHeight="1">
      <c r="A8" s="23" t="s">
        <v>38</v>
      </c>
      <c r="B8" s="40" t="s">
        <v>38</v>
      </c>
      <c r="C8" s="25">
        <f t="shared" si="0"/>
        <v>0</v>
      </c>
      <c r="D8" s="41" t="s">
        <v>38</v>
      </c>
      <c r="E8" s="41">
        <f t="shared" si="1"/>
        <v>0</v>
      </c>
      <c r="F8" s="41" t="s">
        <v>38</v>
      </c>
      <c r="G8" s="24" t="s">
        <v>38</v>
      </c>
      <c r="H8" s="42" t="s">
        <v>38</v>
      </c>
    </row>
    <row r="9" spans="1:8" ht="19.5" customHeight="1">
      <c r="A9" s="23" t="s">
        <v>38</v>
      </c>
      <c r="B9" s="40" t="s">
        <v>38</v>
      </c>
      <c r="C9" s="25">
        <f t="shared" si="0"/>
        <v>0</v>
      </c>
      <c r="D9" s="41" t="s">
        <v>38</v>
      </c>
      <c r="E9" s="41">
        <f t="shared" si="1"/>
        <v>0</v>
      </c>
      <c r="F9" s="41" t="s">
        <v>38</v>
      </c>
      <c r="G9" s="24" t="s">
        <v>38</v>
      </c>
      <c r="H9" s="42" t="s">
        <v>38</v>
      </c>
    </row>
    <row r="10" spans="1:8" ht="19.5" customHeight="1">
      <c r="A10" s="23" t="s">
        <v>38</v>
      </c>
      <c r="B10" s="40" t="s">
        <v>38</v>
      </c>
      <c r="C10" s="25">
        <f t="shared" si="0"/>
        <v>0</v>
      </c>
      <c r="D10" s="41" t="s">
        <v>38</v>
      </c>
      <c r="E10" s="41">
        <f t="shared" si="1"/>
        <v>0</v>
      </c>
      <c r="F10" s="41" t="s">
        <v>38</v>
      </c>
      <c r="G10" s="24" t="s">
        <v>38</v>
      </c>
      <c r="H10" s="42" t="s">
        <v>38</v>
      </c>
    </row>
    <row r="11" spans="1:8" ht="19.5" customHeight="1">
      <c r="A11" s="23" t="s">
        <v>38</v>
      </c>
      <c r="B11" s="40" t="s">
        <v>38</v>
      </c>
      <c r="C11" s="25">
        <f t="shared" si="0"/>
        <v>0</v>
      </c>
      <c r="D11" s="41" t="s">
        <v>38</v>
      </c>
      <c r="E11" s="41">
        <f t="shared" si="1"/>
        <v>0</v>
      </c>
      <c r="F11" s="41" t="s">
        <v>38</v>
      </c>
      <c r="G11" s="24" t="s">
        <v>38</v>
      </c>
      <c r="H11" s="42" t="s">
        <v>38</v>
      </c>
    </row>
    <row r="12" spans="1:8" ht="19.5" customHeight="1">
      <c r="A12" s="23" t="s">
        <v>38</v>
      </c>
      <c r="B12" s="40" t="s">
        <v>38</v>
      </c>
      <c r="C12" s="25">
        <f t="shared" si="0"/>
        <v>0</v>
      </c>
      <c r="D12" s="41" t="s">
        <v>38</v>
      </c>
      <c r="E12" s="41">
        <f t="shared" si="1"/>
        <v>0</v>
      </c>
      <c r="F12" s="41" t="s">
        <v>38</v>
      </c>
      <c r="G12" s="24" t="s">
        <v>38</v>
      </c>
      <c r="H12" s="42" t="s">
        <v>38</v>
      </c>
    </row>
    <row r="13" spans="1:8" ht="19.5" customHeight="1">
      <c r="A13" s="23" t="s">
        <v>38</v>
      </c>
      <c r="B13" s="40" t="s">
        <v>38</v>
      </c>
      <c r="C13" s="25">
        <f t="shared" si="0"/>
        <v>0</v>
      </c>
      <c r="D13" s="41" t="s">
        <v>38</v>
      </c>
      <c r="E13" s="41">
        <f t="shared" si="1"/>
        <v>0</v>
      </c>
      <c r="F13" s="41" t="s">
        <v>38</v>
      </c>
      <c r="G13" s="24" t="s">
        <v>38</v>
      </c>
      <c r="H13" s="42" t="s">
        <v>38</v>
      </c>
    </row>
    <row r="14" spans="1:8" ht="19.5" customHeight="1">
      <c r="A14" s="23" t="s">
        <v>38</v>
      </c>
      <c r="B14" s="40" t="s">
        <v>38</v>
      </c>
      <c r="C14" s="25">
        <f t="shared" si="0"/>
        <v>0</v>
      </c>
      <c r="D14" s="41" t="s">
        <v>38</v>
      </c>
      <c r="E14" s="41">
        <f t="shared" si="1"/>
        <v>0</v>
      </c>
      <c r="F14" s="41" t="s">
        <v>38</v>
      </c>
      <c r="G14" s="24" t="s">
        <v>38</v>
      </c>
      <c r="H14" s="42" t="s">
        <v>38</v>
      </c>
    </row>
    <row r="15" spans="1:8" ht="19.5" customHeight="1">
      <c r="A15" s="23" t="s">
        <v>38</v>
      </c>
      <c r="B15" s="40" t="s">
        <v>38</v>
      </c>
      <c r="C15" s="25">
        <f t="shared" si="0"/>
        <v>0</v>
      </c>
      <c r="D15" s="41" t="s">
        <v>38</v>
      </c>
      <c r="E15" s="41">
        <f t="shared" si="1"/>
        <v>0</v>
      </c>
      <c r="F15" s="41" t="s">
        <v>38</v>
      </c>
      <c r="G15" s="24" t="s">
        <v>38</v>
      </c>
      <c r="H15" s="42" t="s">
        <v>38</v>
      </c>
    </row>
    <row r="16" spans="1:8" ht="19.5" customHeight="1">
      <c r="A16" s="23" t="s">
        <v>38</v>
      </c>
      <c r="B16" s="40" t="s">
        <v>38</v>
      </c>
      <c r="C16" s="25">
        <f t="shared" si="0"/>
        <v>0</v>
      </c>
      <c r="D16" s="41" t="s">
        <v>38</v>
      </c>
      <c r="E16" s="41">
        <f t="shared" si="1"/>
        <v>0</v>
      </c>
      <c r="F16" s="41" t="s">
        <v>38</v>
      </c>
      <c r="G16" s="24" t="s">
        <v>38</v>
      </c>
      <c r="H16" s="4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K5" sqref="K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329</v>
      </c>
    </row>
    <row r="2" spans="1:8" ht="19.5" customHeight="1">
      <c r="A2" s="4" t="s">
        <v>330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57</v>
      </c>
      <c r="B4" s="9"/>
      <c r="C4" s="9"/>
      <c r="D4" s="9"/>
      <c r="E4" s="10"/>
      <c r="F4" s="11" t="s">
        <v>331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116</v>
      </c>
      <c r="F5" s="15" t="s">
        <v>58</v>
      </c>
      <c r="G5" s="15" t="s">
        <v>112</v>
      </c>
      <c r="H5" s="12" t="s">
        <v>113</v>
      </c>
    </row>
    <row r="6" spans="1:8" ht="19.5" customHeight="1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9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87"/>
      <c r="B1" s="87"/>
      <c r="C1" s="87"/>
      <c r="D1" s="2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8"/>
      <c r="C3" s="26"/>
      <c r="D3" s="7" t="s">
        <v>5</v>
      </c>
    </row>
    <row r="4" spans="1:4" ht="20.25" customHeight="1">
      <c r="A4" s="89" t="s">
        <v>6</v>
      </c>
      <c r="B4" s="90"/>
      <c r="C4" s="89" t="s">
        <v>7</v>
      </c>
      <c r="D4" s="90"/>
    </row>
    <row r="5" spans="1:4" ht="20.25" customHeight="1">
      <c r="A5" s="92" t="s">
        <v>8</v>
      </c>
      <c r="B5" s="92" t="s">
        <v>9</v>
      </c>
      <c r="C5" s="92" t="s">
        <v>8</v>
      </c>
      <c r="D5" s="94" t="s">
        <v>9</v>
      </c>
    </row>
    <row r="6" spans="1:4" ht="20.25" customHeight="1">
      <c r="A6" s="106" t="s">
        <v>10</v>
      </c>
      <c r="B6" s="139">
        <v>258.99</v>
      </c>
      <c r="C6" s="106" t="s">
        <v>11</v>
      </c>
      <c r="D6" s="139">
        <v>0</v>
      </c>
    </row>
    <row r="7" spans="1:4" ht="20.25" customHeight="1">
      <c r="A7" s="106" t="s">
        <v>12</v>
      </c>
      <c r="B7" s="96">
        <v>0</v>
      </c>
      <c r="C7" s="106" t="s">
        <v>13</v>
      </c>
      <c r="D7" s="139">
        <v>0</v>
      </c>
    </row>
    <row r="8" spans="1:4" ht="20.25" customHeight="1">
      <c r="A8" s="95" t="s">
        <v>14</v>
      </c>
      <c r="B8" s="139">
        <v>0</v>
      </c>
      <c r="C8" s="140" t="s">
        <v>15</v>
      </c>
      <c r="D8" s="139">
        <v>0</v>
      </c>
    </row>
    <row r="9" spans="1:4" ht="20.25" customHeight="1">
      <c r="A9" s="106" t="s">
        <v>16</v>
      </c>
      <c r="B9" s="132">
        <v>57.27</v>
      </c>
      <c r="C9" s="106" t="s">
        <v>17</v>
      </c>
      <c r="D9" s="139">
        <v>0</v>
      </c>
    </row>
    <row r="10" spans="1:4" ht="20.25" customHeight="1">
      <c r="A10" s="106" t="s">
        <v>18</v>
      </c>
      <c r="B10" s="139">
        <v>0</v>
      </c>
      <c r="C10" s="106" t="s">
        <v>19</v>
      </c>
      <c r="D10" s="139">
        <v>0.2</v>
      </c>
    </row>
    <row r="11" spans="1:4" ht="20.25" customHeight="1">
      <c r="A11" s="106" t="s">
        <v>20</v>
      </c>
      <c r="B11" s="139">
        <v>0</v>
      </c>
      <c r="C11" s="106" t="s">
        <v>21</v>
      </c>
      <c r="D11" s="139">
        <v>264.45</v>
      </c>
    </row>
    <row r="12" spans="1:4" ht="20.25" customHeight="1">
      <c r="A12" s="106"/>
      <c r="B12" s="139"/>
      <c r="C12" s="106" t="s">
        <v>22</v>
      </c>
      <c r="D12" s="139">
        <v>0</v>
      </c>
    </row>
    <row r="13" spans="1:4" ht="20.25" customHeight="1">
      <c r="A13" s="99"/>
      <c r="B13" s="139"/>
      <c r="C13" s="106" t="s">
        <v>23</v>
      </c>
      <c r="D13" s="139">
        <v>29.49</v>
      </c>
    </row>
    <row r="14" spans="1:4" ht="20.25" customHeight="1">
      <c r="A14" s="99"/>
      <c r="B14" s="139"/>
      <c r="C14" s="106" t="s">
        <v>24</v>
      </c>
      <c r="D14" s="139">
        <v>0</v>
      </c>
    </row>
    <row r="15" spans="1:4" ht="20.25" customHeight="1">
      <c r="A15" s="99"/>
      <c r="B15" s="139"/>
      <c r="C15" s="106" t="s">
        <v>25</v>
      </c>
      <c r="D15" s="139">
        <v>9.48</v>
      </c>
    </row>
    <row r="16" spans="1:4" ht="20.25" customHeight="1">
      <c r="A16" s="99"/>
      <c r="B16" s="139"/>
      <c r="C16" s="106" t="s">
        <v>26</v>
      </c>
      <c r="D16" s="139">
        <v>0</v>
      </c>
    </row>
    <row r="17" spans="1:4" ht="20.25" customHeight="1">
      <c r="A17" s="99"/>
      <c r="B17" s="139"/>
      <c r="C17" s="106" t="s">
        <v>27</v>
      </c>
      <c r="D17" s="139">
        <v>0</v>
      </c>
    </row>
    <row r="18" spans="1:4" ht="20.25" customHeight="1">
      <c r="A18" s="99"/>
      <c r="B18" s="139"/>
      <c r="C18" s="106" t="s">
        <v>28</v>
      </c>
      <c r="D18" s="139">
        <v>0</v>
      </c>
    </row>
    <row r="19" spans="1:4" ht="20.25" customHeight="1">
      <c r="A19" s="99"/>
      <c r="B19" s="139"/>
      <c r="C19" s="106" t="s">
        <v>29</v>
      </c>
      <c r="D19" s="139">
        <v>0</v>
      </c>
    </row>
    <row r="20" spans="1:4" ht="20.25" customHeight="1">
      <c r="A20" s="99"/>
      <c r="B20" s="139"/>
      <c r="C20" s="106" t="s">
        <v>30</v>
      </c>
      <c r="D20" s="139">
        <v>0</v>
      </c>
    </row>
    <row r="21" spans="1:4" ht="20.25" customHeight="1">
      <c r="A21" s="99"/>
      <c r="B21" s="139"/>
      <c r="C21" s="106" t="s">
        <v>31</v>
      </c>
      <c r="D21" s="139">
        <v>0</v>
      </c>
    </row>
    <row r="22" spans="1:4" ht="20.25" customHeight="1">
      <c r="A22" s="99"/>
      <c r="B22" s="139"/>
      <c r="C22" s="106" t="s">
        <v>32</v>
      </c>
      <c r="D22" s="139">
        <v>0</v>
      </c>
    </row>
    <row r="23" spans="1:4" ht="20.25" customHeight="1">
      <c r="A23" s="99"/>
      <c r="B23" s="139"/>
      <c r="C23" s="106" t="s">
        <v>33</v>
      </c>
      <c r="D23" s="139">
        <v>0</v>
      </c>
    </row>
    <row r="24" spans="1:4" ht="20.25" customHeight="1">
      <c r="A24" s="99"/>
      <c r="B24" s="139"/>
      <c r="C24" s="106" t="s">
        <v>34</v>
      </c>
      <c r="D24" s="139">
        <v>0</v>
      </c>
    </row>
    <row r="25" spans="1:4" ht="20.25" customHeight="1">
      <c r="A25" s="99"/>
      <c r="B25" s="139"/>
      <c r="C25" s="106" t="s">
        <v>35</v>
      </c>
      <c r="D25" s="139">
        <v>12.64</v>
      </c>
    </row>
    <row r="26" spans="1:4" ht="20.25" customHeight="1">
      <c r="A26" s="106"/>
      <c r="B26" s="139"/>
      <c r="C26" s="106" t="s">
        <v>36</v>
      </c>
      <c r="D26" s="139">
        <v>0</v>
      </c>
    </row>
    <row r="27" spans="1:4" ht="20.25" customHeight="1">
      <c r="A27" s="106"/>
      <c r="B27" s="139"/>
      <c r="C27" s="106" t="s">
        <v>37</v>
      </c>
      <c r="D27" s="139">
        <v>0</v>
      </c>
    </row>
    <row r="28" spans="1:4" ht="20.25" customHeight="1">
      <c r="A28" s="106" t="s">
        <v>38</v>
      </c>
      <c r="B28" s="139"/>
      <c r="C28" s="106" t="s">
        <v>39</v>
      </c>
      <c r="D28" s="139">
        <v>0</v>
      </c>
    </row>
    <row r="29" spans="1:4" ht="20.25" customHeight="1">
      <c r="A29" s="106"/>
      <c r="B29" s="139"/>
      <c r="C29" s="106" t="s">
        <v>40</v>
      </c>
      <c r="D29" s="139">
        <v>0</v>
      </c>
    </row>
    <row r="30" spans="1:4" ht="20.25" customHeight="1">
      <c r="A30" s="106"/>
      <c r="B30" s="139"/>
      <c r="C30" s="106" t="s">
        <v>41</v>
      </c>
      <c r="D30" s="139">
        <v>0</v>
      </c>
    </row>
    <row r="31" spans="1:4" ht="20.25" customHeight="1">
      <c r="A31" s="106"/>
      <c r="B31" s="139"/>
      <c r="C31" s="106" t="s">
        <v>42</v>
      </c>
      <c r="D31" s="139">
        <v>0</v>
      </c>
    </row>
    <row r="32" spans="1:4" ht="20.25" customHeight="1">
      <c r="A32" s="106"/>
      <c r="B32" s="139"/>
      <c r="C32" s="106" t="s">
        <v>43</v>
      </c>
      <c r="D32" s="139">
        <v>0</v>
      </c>
    </row>
    <row r="33" spans="1:4" ht="20.25" customHeight="1">
      <c r="A33" s="106"/>
      <c r="B33" s="139"/>
      <c r="C33" s="106" t="s">
        <v>44</v>
      </c>
      <c r="D33" s="139">
        <v>0</v>
      </c>
    </row>
    <row r="34" spans="1:4" ht="20.25" customHeight="1">
      <c r="A34" s="106"/>
      <c r="B34" s="139"/>
      <c r="C34" s="106" t="s">
        <v>45</v>
      </c>
      <c r="D34" s="139">
        <v>0</v>
      </c>
    </row>
    <row r="35" spans="1:4" ht="20.25" customHeight="1">
      <c r="A35" s="106"/>
      <c r="B35" s="139"/>
      <c r="C35" s="106"/>
      <c r="D35" s="141"/>
    </row>
    <row r="36" spans="1:4" ht="20.25" customHeight="1">
      <c r="A36" s="112" t="s">
        <v>46</v>
      </c>
      <c r="B36" s="141">
        <f>SUM(B6:B34)</f>
        <v>316.26</v>
      </c>
      <c r="C36" s="112" t="s">
        <v>47</v>
      </c>
      <c r="D36" s="141">
        <f>SUM(D6:D34)</f>
        <v>316.26</v>
      </c>
    </row>
    <row r="37" spans="1:4" ht="20.25" customHeight="1">
      <c r="A37" s="106" t="s">
        <v>48</v>
      </c>
      <c r="B37" s="139">
        <v>0</v>
      </c>
      <c r="C37" s="106" t="s">
        <v>49</v>
      </c>
      <c r="D37" s="139">
        <v>0</v>
      </c>
    </row>
    <row r="38" spans="1:4" ht="20.25" customHeight="1">
      <c r="A38" s="106" t="s">
        <v>50</v>
      </c>
      <c r="B38" s="139">
        <v>0</v>
      </c>
      <c r="C38" s="106" t="s">
        <v>51</v>
      </c>
      <c r="D38" s="139">
        <v>0</v>
      </c>
    </row>
    <row r="39" spans="1:4" ht="20.25" customHeight="1">
      <c r="A39" s="106"/>
      <c r="B39" s="139"/>
      <c r="C39" s="106" t="s">
        <v>52</v>
      </c>
      <c r="D39" s="139">
        <v>0</v>
      </c>
    </row>
    <row r="40" spans="1:4" ht="20.25" customHeight="1">
      <c r="A40" s="106"/>
      <c r="B40" s="142"/>
      <c r="C40" s="106"/>
      <c r="D40" s="141"/>
    </row>
    <row r="41" spans="1:4" ht="20.25" customHeight="1">
      <c r="A41" s="112" t="s">
        <v>53</v>
      </c>
      <c r="B41" s="142">
        <f>SUM(B36:B38)</f>
        <v>316.26</v>
      </c>
      <c r="C41" s="112" t="s">
        <v>54</v>
      </c>
      <c r="D41" s="141">
        <f>SUM(D36,D37,D39)</f>
        <v>316.26</v>
      </c>
    </row>
    <row r="42" spans="1:4" ht="20.25" customHeight="1">
      <c r="A42" s="143"/>
      <c r="B42" s="144"/>
      <c r="C42" s="145"/>
      <c r="D42" s="8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38" t="s">
        <v>55</v>
      </c>
    </row>
    <row r="2" spans="1:20" ht="19.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29"/>
      <c r="G3" s="29"/>
      <c r="H3" s="29"/>
      <c r="I3" s="29"/>
      <c r="J3" s="75"/>
      <c r="K3" s="75"/>
      <c r="L3" s="75"/>
      <c r="M3" s="75"/>
      <c r="N3" s="75"/>
      <c r="O3" s="75"/>
      <c r="P3" s="75"/>
      <c r="Q3" s="75"/>
      <c r="R3" s="75"/>
      <c r="S3" s="59"/>
      <c r="T3" s="7" t="s">
        <v>5</v>
      </c>
    </row>
    <row r="4" spans="1:20" ht="19.5" customHeight="1">
      <c r="A4" s="8" t="s">
        <v>57</v>
      </c>
      <c r="B4" s="9"/>
      <c r="C4" s="9"/>
      <c r="D4" s="9"/>
      <c r="E4" s="10"/>
      <c r="F4" s="52" t="s">
        <v>58</v>
      </c>
      <c r="G4" s="12" t="s">
        <v>59</v>
      </c>
      <c r="H4" s="15" t="s">
        <v>60</v>
      </c>
      <c r="I4" s="15" t="s">
        <v>61</v>
      </c>
      <c r="J4" s="15" t="s">
        <v>62</v>
      </c>
      <c r="K4" s="15" t="s">
        <v>63</v>
      </c>
      <c r="L4" s="15"/>
      <c r="M4" s="133" t="s">
        <v>64</v>
      </c>
      <c r="N4" s="71" t="s">
        <v>65</v>
      </c>
      <c r="O4" s="72"/>
      <c r="P4" s="72"/>
      <c r="Q4" s="72"/>
      <c r="R4" s="73"/>
      <c r="S4" s="52" t="s">
        <v>66</v>
      </c>
      <c r="T4" s="15" t="s">
        <v>67</v>
      </c>
    </row>
    <row r="5" spans="1:20" ht="19.5" customHeight="1">
      <c r="A5" s="8" t="s">
        <v>68</v>
      </c>
      <c r="B5" s="9"/>
      <c r="C5" s="10"/>
      <c r="D5" s="54" t="s">
        <v>69</v>
      </c>
      <c r="E5" s="14" t="s">
        <v>70</v>
      </c>
      <c r="F5" s="15"/>
      <c r="G5" s="12"/>
      <c r="H5" s="15"/>
      <c r="I5" s="15"/>
      <c r="J5" s="15"/>
      <c r="K5" s="134" t="s">
        <v>71</v>
      </c>
      <c r="L5" s="15" t="s">
        <v>72</v>
      </c>
      <c r="M5" s="135"/>
      <c r="N5" s="67" t="s">
        <v>73</v>
      </c>
      <c r="O5" s="67" t="s">
        <v>74</v>
      </c>
      <c r="P5" s="67" t="s">
        <v>75</v>
      </c>
      <c r="Q5" s="67" t="s">
        <v>76</v>
      </c>
      <c r="R5" s="67" t="s">
        <v>77</v>
      </c>
      <c r="S5" s="15"/>
      <c r="T5" s="15"/>
    </row>
    <row r="6" spans="1:20" ht="30.75" customHeight="1">
      <c r="A6" s="17" t="s">
        <v>78</v>
      </c>
      <c r="B6" s="16" t="s">
        <v>79</v>
      </c>
      <c r="C6" s="18" t="s">
        <v>80</v>
      </c>
      <c r="D6" s="20"/>
      <c r="E6" s="20"/>
      <c r="F6" s="21"/>
      <c r="G6" s="22"/>
      <c r="H6" s="21"/>
      <c r="I6" s="21"/>
      <c r="J6" s="21"/>
      <c r="K6" s="136"/>
      <c r="L6" s="21"/>
      <c r="M6" s="137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58</v>
      </c>
      <c r="F7" s="41">
        <v>316.26</v>
      </c>
      <c r="G7" s="41">
        <v>0</v>
      </c>
      <c r="H7" s="41">
        <v>258.99</v>
      </c>
      <c r="I7" s="41">
        <v>0</v>
      </c>
      <c r="J7" s="24">
        <v>0</v>
      </c>
      <c r="K7" s="25">
        <v>57.27</v>
      </c>
      <c r="L7" s="41">
        <v>0</v>
      </c>
      <c r="M7" s="24">
        <v>0</v>
      </c>
      <c r="N7" s="25">
        <f aca="true" t="shared" si="0" ref="N7:N20">SUM(O7:R7)</f>
        <v>0</v>
      </c>
      <c r="O7" s="41">
        <v>0</v>
      </c>
      <c r="P7" s="41">
        <v>0</v>
      </c>
      <c r="Q7" s="41">
        <v>0</v>
      </c>
      <c r="R7" s="24">
        <v>0</v>
      </c>
      <c r="S7" s="25">
        <v>0</v>
      </c>
      <c r="T7" s="24">
        <v>0</v>
      </c>
    </row>
    <row r="8" spans="1:20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81</v>
      </c>
      <c r="F8" s="41">
        <v>316.26</v>
      </c>
      <c r="G8" s="41">
        <v>0</v>
      </c>
      <c r="H8" s="41">
        <v>258.99</v>
      </c>
      <c r="I8" s="41">
        <v>0</v>
      </c>
      <c r="J8" s="24">
        <v>0</v>
      </c>
      <c r="K8" s="25">
        <v>57.27</v>
      </c>
      <c r="L8" s="41">
        <v>0</v>
      </c>
      <c r="M8" s="24">
        <v>0</v>
      </c>
      <c r="N8" s="25">
        <f t="shared" si="0"/>
        <v>0</v>
      </c>
      <c r="O8" s="41">
        <v>0</v>
      </c>
      <c r="P8" s="41">
        <v>0</v>
      </c>
      <c r="Q8" s="41">
        <v>0</v>
      </c>
      <c r="R8" s="24">
        <v>0</v>
      </c>
      <c r="S8" s="25">
        <v>0</v>
      </c>
      <c r="T8" s="24">
        <v>0</v>
      </c>
    </row>
    <row r="9" spans="1:20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82</v>
      </c>
      <c r="F9" s="41">
        <v>316.26</v>
      </c>
      <c r="G9" s="41">
        <v>0</v>
      </c>
      <c r="H9" s="41">
        <v>258.99</v>
      </c>
      <c r="I9" s="41">
        <v>0</v>
      </c>
      <c r="J9" s="24">
        <v>0</v>
      </c>
      <c r="K9" s="25">
        <v>57.27</v>
      </c>
      <c r="L9" s="41">
        <v>0</v>
      </c>
      <c r="M9" s="24">
        <v>0</v>
      </c>
      <c r="N9" s="25">
        <f t="shared" si="0"/>
        <v>0</v>
      </c>
      <c r="O9" s="41">
        <v>0</v>
      </c>
      <c r="P9" s="41">
        <v>0</v>
      </c>
      <c r="Q9" s="41">
        <v>0</v>
      </c>
      <c r="R9" s="24">
        <v>0</v>
      </c>
      <c r="S9" s="25">
        <v>0</v>
      </c>
      <c r="T9" s="24">
        <v>0</v>
      </c>
    </row>
    <row r="10" spans="1:20" ht="19.5" customHeight="1">
      <c r="A10" s="23" t="s">
        <v>83</v>
      </c>
      <c r="B10" s="23" t="s">
        <v>84</v>
      </c>
      <c r="C10" s="23" t="s">
        <v>85</v>
      </c>
      <c r="D10" s="23" t="s">
        <v>86</v>
      </c>
      <c r="E10" s="23" t="s">
        <v>87</v>
      </c>
      <c r="F10" s="41">
        <v>0.2</v>
      </c>
      <c r="G10" s="41">
        <v>0</v>
      </c>
      <c r="H10" s="41">
        <v>0.2</v>
      </c>
      <c r="I10" s="41">
        <v>0</v>
      </c>
      <c r="J10" s="24">
        <v>0</v>
      </c>
      <c r="K10" s="25">
        <v>0</v>
      </c>
      <c r="L10" s="41">
        <v>0</v>
      </c>
      <c r="M10" s="24">
        <v>0</v>
      </c>
      <c r="N10" s="25">
        <f t="shared" si="0"/>
        <v>0</v>
      </c>
      <c r="O10" s="41">
        <v>0</v>
      </c>
      <c r="P10" s="41">
        <v>0</v>
      </c>
      <c r="Q10" s="41">
        <v>0</v>
      </c>
      <c r="R10" s="24">
        <v>0</v>
      </c>
      <c r="S10" s="25">
        <v>0</v>
      </c>
      <c r="T10" s="24">
        <v>0</v>
      </c>
    </row>
    <row r="11" spans="1:20" ht="19.5" customHeight="1">
      <c r="A11" s="23" t="s">
        <v>88</v>
      </c>
      <c r="B11" s="23" t="s">
        <v>89</v>
      </c>
      <c r="C11" s="23" t="s">
        <v>90</v>
      </c>
      <c r="D11" s="23" t="s">
        <v>86</v>
      </c>
      <c r="E11" s="23" t="s">
        <v>91</v>
      </c>
      <c r="F11" s="41">
        <v>10</v>
      </c>
      <c r="G11" s="41">
        <v>0</v>
      </c>
      <c r="H11" s="41">
        <v>10</v>
      </c>
      <c r="I11" s="41">
        <v>0</v>
      </c>
      <c r="J11" s="24">
        <v>0</v>
      </c>
      <c r="K11" s="25">
        <v>0</v>
      </c>
      <c r="L11" s="41">
        <v>0</v>
      </c>
      <c r="M11" s="24">
        <v>0</v>
      </c>
      <c r="N11" s="25">
        <f t="shared" si="0"/>
        <v>0</v>
      </c>
      <c r="O11" s="41">
        <v>0</v>
      </c>
      <c r="P11" s="41">
        <v>0</v>
      </c>
      <c r="Q11" s="41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88</v>
      </c>
      <c r="B12" s="23" t="s">
        <v>85</v>
      </c>
      <c r="C12" s="23" t="s">
        <v>89</v>
      </c>
      <c r="D12" s="23" t="s">
        <v>86</v>
      </c>
      <c r="E12" s="23" t="s">
        <v>92</v>
      </c>
      <c r="F12" s="41">
        <v>7</v>
      </c>
      <c r="G12" s="41">
        <v>0</v>
      </c>
      <c r="H12" s="41">
        <v>7</v>
      </c>
      <c r="I12" s="41">
        <v>0</v>
      </c>
      <c r="J12" s="24">
        <v>0</v>
      </c>
      <c r="K12" s="25">
        <v>0</v>
      </c>
      <c r="L12" s="41">
        <v>0</v>
      </c>
      <c r="M12" s="24">
        <v>0</v>
      </c>
      <c r="N12" s="25">
        <f t="shared" si="0"/>
        <v>0</v>
      </c>
      <c r="O12" s="41">
        <v>0</v>
      </c>
      <c r="P12" s="41">
        <v>0</v>
      </c>
      <c r="Q12" s="41">
        <v>0</v>
      </c>
      <c r="R12" s="24">
        <v>0</v>
      </c>
      <c r="S12" s="25">
        <v>0</v>
      </c>
      <c r="T12" s="24">
        <v>0</v>
      </c>
    </row>
    <row r="13" spans="1:20" ht="19.5" customHeight="1">
      <c r="A13" s="23" t="s">
        <v>88</v>
      </c>
      <c r="B13" s="23" t="s">
        <v>93</v>
      </c>
      <c r="C13" s="23" t="s">
        <v>94</v>
      </c>
      <c r="D13" s="23" t="s">
        <v>86</v>
      </c>
      <c r="E13" s="23" t="s">
        <v>95</v>
      </c>
      <c r="F13" s="41">
        <v>145.82</v>
      </c>
      <c r="G13" s="41">
        <v>0</v>
      </c>
      <c r="H13" s="41">
        <v>101.45</v>
      </c>
      <c r="I13" s="41">
        <v>0</v>
      </c>
      <c r="J13" s="24">
        <v>0</v>
      </c>
      <c r="K13" s="25">
        <v>44.37</v>
      </c>
      <c r="L13" s="41">
        <v>0</v>
      </c>
      <c r="M13" s="24">
        <v>0</v>
      </c>
      <c r="N13" s="25">
        <f t="shared" si="0"/>
        <v>0</v>
      </c>
      <c r="O13" s="41">
        <v>0</v>
      </c>
      <c r="P13" s="41">
        <v>0</v>
      </c>
      <c r="Q13" s="41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88</v>
      </c>
      <c r="B14" s="23" t="s">
        <v>93</v>
      </c>
      <c r="C14" s="23" t="s">
        <v>93</v>
      </c>
      <c r="D14" s="23" t="s">
        <v>86</v>
      </c>
      <c r="E14" s="23" t="s">
        <v>96</v>
      </c>
      <c r="F14" s="41">
        <v>50</v>
      </c>
      <c r="G14" s="41">
        <v>0</v>
      </c>
      <c r="H14" s="41">
        <v>50</v>
      </c>
      <c r="I14" s="41">
        <v>0</v>
      </c>
      <c r="J14" s="24">
        <v>0</v>
      </c>
      <c r="K14" s="25">
        <v>0</v>
      </c>
      <c r="L14" s="41">
        <v>0</v>
      </c>
      <c r="M14" s="24">
        <v>0</v>
      </c>
      <c r="N14" s="25">
        <f t="shared" si="0"/>
        <v>0</v>
      </c>
      <c r="O14" s="41">
        <v>0</v>
      </c>
      <c r="P14" s="41">
        <v>0</v>
      </c>
      <c r="Q14" s="41">
        <v>0</v>
      </c>
      <c r="R14" s="24">
        <v>0</v>
      </c>
      <c r="S14" s="25">
        <v>0</v>
      </c>
      <c r="T14" s="24">
        <v>0</v>
      </c>
    </row>
    <row r="15" spans="1:20" ht="19.5" customHeight="1">
      <c r="A15" s="23" t="s">
        <v>88</v>
      </c>
      <c r="B15" s="23" t="s">
        <v>93</v>
      </c>
      <c r="C15" s="23" t="s">
        <v>90</v>
      </c>
      <c r="D15" s="23" t="s">
        <v>86</v>
      </c>
      <c r="E15" s="23" t="s">
        <v>97</v>
      </c>
      <c r="F15" s="41">
        <v>21.63</v>
      </c>
      <c r="G15" s="41">
        <v>0</v>
      </c>
      <c r="H15" s="41">
        <v>21.63</v>
      </c>
      <c r="I15" s="41">
        <v>0</v>
      </c>
      <c r="J15" s="24">
        <v>0</v>
      </c>
      <c r="K15" s="25">
        <v>0</v>
      </c>
      <c r="L15" s="41">
        <v>0</v>
      </c>
      <c r="M15" s="24">
        <v>0</v>
      </c>
      <c r="N15" s="25">
        <f t="shared" si="0"/>
        <v>0</v>
      </c>
      <c r="O15" s="41">
        <v>0</v>
      </c>
      <c r="P15" s="41">
        <v>0</v>
      </c>
      <c r="Q15" s="41">
        <v>0</v>
      </c>
      <c r="R15" s="24">
        <v>0</v>
      </c>
      <c r="S15" s="25">
        <v>0</v>
      </c>
      <c r="T15" s="24">
        <v>0</v>
      </c>
    </row>
    <row r="16" spans="1:20" ht="19.5" customHeight="1">
      <c r="A16" s="23" t="s">
        <v>88</v>
      </c>
      <c r="B16" s="23" t="s">
        <v>98</v>
      </c>
      <c r="C16" s="23" t="s">
        <v>89</v>
      </c>
      <c r="D16" s="23" t="s">
        <v>86</v>
      </c>
      <c r="E16" s="23" t="s">
        <v>99</v>
      </c>
      <c r="F16" s="41">
        <v>30</v>
      </c>
      <c r="G16" s="41">
        <v>0</v>
      </c>
      <c r="H16" s="41">
        <v>30</v>
      </c>
      <c r="I16" s="41">
        <v>0</v>
      </c>
      <c r="J16" s="24">
        <v>0</v>
      </c>
      <c r="K16" s="25">
        <v>0</v>
      </c>
      <c r="L16" s="41">
        <v>0</v>
      </c>
      <c r="M16" s="24">
        <v>0</v>
      </c>
      <c r="N16" s="25">
        <f t="shared" si="0"/>
        <v>0</v>
      </c>
      <c r="O16" s="41">
        <v>0</v>
      </c>
      <c r="P16" s="41">
        <v>0</v>
      </c>
      <c r="Q16" s="41">
        <v>0</v>
      </c>
      <c r="R16" s="24">
        <v>0</v>
      </c>
      <c r="S16" s="25">
        <v>0</v>
      </c>
      <c r="T16" s="24">
        <v>0</v>
      </c>
    </row>
    <row r="17" spans="1:20" ht="19.5" customHeight="1">
      <c r="A17" s="23" t="s">
        <v>100</v>
      </c>
      <c r="B17" s="23" t="s">
        <v>101</v>
      </c>
      <c r="C17" s="23" t="s">
        <v>101</v>
      </c>
      <c r="D17" s="23" t="s">
        <v>86</v>
      </c>
      <c r="E17" s="23" t="s">
        <v>102</v>
      </c>
      <c r="F17" s="41">
        <v>21.07</v>
      </c>
      <c r="G17" s="41">
        <v>0</v>
      </c>
      <c r="H17" s="41">
        <v>20</v>
      </c>
      <c r="I17" s="41">
        <v>0</v>
      </c>
      <c r="J17" s="24">
        <v>0</v>
      </c>
      <c r="K17" s="25">
        <v>1.07</v>
      </c>
      <c r="L17" s="41">
        <v>0</v>
      </c>
      <c r="M17" s="24">
        <v>0</v>
      </c>
      <c r="N17" s="25">
        <f t="shared" si="0"/>
        <v>0</v>
      </c>
      <c r="O17" s="41">
        <v>0</v>
      </c>
      <c r="P17" s="41">
        <v>0</v>
      </c>
      <c r="Q17" s="41">
        <v>0</v>
      </c>
      <c r="R17" s="24">
        <v>0</v>
      </c>
      <c r="S17" s="25">
        <v>0</v>
      </c>
      <c r="T17" s="24">
        <v>0</v>
      </c>
    </row>
    <row r="18" spans="1:20" ht="19.5" customHeight="1">
      <c r="A18" s="23" t="s">
        <v>100</v>
      </c>
      <c r="B18" s="23" t="s">
        <v>101</v>
      </c>
      <c r="C18" s="23" t="s">
        <v>103</v>
      </c>
      <c r="D18" s="23" t="s">
        <v>86</v>
      </c>
      <c r="E18" s="23" t="s">
        <v>104</v>
      </c>
      <c r="F18" s="41">
        <v>8.42</v>
      </c>
      <c r="G18" s="41">
        <v>0</v>
      </c>
      <c r="H18" s="41">
        <v>8</v>
      </c>
      <c r="I18" s="41">
        <v>0</v>
      </c>
      <c r="J18" s="24">
        <v>0</v>
      </c>
      <c r="K18" s="25">
        <v>0.42</v>
      </c>
      <c r="L18" s="41">
        <v>0</v>
      </c>
      <c r="M18" s="24">
        <v>0</v>
      </c>
      <c r="N18" s="25">
        <f t="shared" si="0"/>
        <v>0</v>
      </c>
      <c r="O18" s="41">
        <v>0</v>
      </c>
      <c r="P18" s="41">
        <v>0</v>
      </c>
      <c r="Q18" s="41">
        <v>0</v>
      </c>
      <c r="R18" s="24">
        <v>0</v>
      </c>
      <c r="S18" s="25">
        <v>0</v>
      </c>
      <c r="T18" s="24">
        <v>0</v>
      </c>
    </row>
    <row r="19" spans="1:20" ht="19.5" customHeight="1">
      <c r="A19" s="23" t="s">
        <v>105</v>
      </c>
      <c r="B19" s="23" t="s">
        <v>106</v>
      </c>
      <c r="C19" s="23" t="s">
        <v>89</v>
      </c>
      <c r="D19" s="23" t="s">
        <v>86</v>
      </c>
      <c r="E19" s="23" t="s">
        <v>107</v>
      </c>
      <c r="F19" s="41">
        <v>9.48</v>
      </c>
      <c r="G19" s="41">
        <v>0</v>
      </c>
      <c r="H19" s="41">
        <v>4.7</v>
      </c>
      <c r="I19" s="41">
        <v>0</v>
      </c>
      <c r="J19" s="24">
        <v>0</v>
      </c>
      <c r="K19" s="25">
        <v>4.78</v>
      </c>
      <c r="L19" s="41">
        <v>0</v>
      </c>
      <c r="M19" s="24">
        <v>0</v>
      </c>
      <c r="N19" s="25">
        <f t="shared" si="0"/>
        <v>0</v>
      </c>
      <c r="O19" s="41">
        <v>0</v>
      </c>
      <c r="P19" s="41">
        <v>0</v>
      </c>
      <c r="Q19" s="41">
        <v>0</v>
      </c>
      <c r="R19" s="24">
        <v>0</v>
      </c>
      <c r="S19" s="25">
        <v>0</v>
      </c>
      <c r="T19" s="24">
        <v>0</v>
      </c>
    </row>
    <row r="20" spans="1:20" ht="19.5" customHeight="1">
      <c r="A20" s="23" t="s">
        <v>108</v>
      </c>
      <c r="B20" s="23" t="s">
        <v>89</v>
      </c>
      <c r="C20" s="23" t="s">
        <v>94</v>
      </c>
      <c r="D20" s="23" t="s">
        <v>86</v>
      </c>
      <c r="E20" s="23" t="s">
        <v>109</v>
      </c>
      <c r="F20" s="41">
        <v>12.64</v>
      </c>
      <c r="G20" s="41">
        <v>0</v>
      </c>
      <c r="H20" s="41">
        <v>6.01</v>
      </c>
      <c r="I20" s="41">
        <v>0</v>
      </c>
      <c r="J20" s="24">
        <v>0</v>
      </c>
      <c r="K20" s="25">
        <v>6.63</v>
      </c>
      <c r="L20" s="41">
        <v>0</v>
      </c>
      <c r="M20" s="24">
        <v>0</v>
      </c>
      <c r="N20" s="25">
        <f t="shared" si="0"/>
        <v>0</v>
      </c>
      <c r="O20" s="41">
        <v>0</v>
      </c>
      <c r="P20" s="41">
        <v>0</v>
      </c>
      <c r="Q20" s="41">
        <v>0</v>
      </c>
      <c r="R20" s="24">
        <v>0</v>
      </c>
      <c r="S20" s="25">
        <v>0</v>
      </c>
      <c r="T20" s="2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18"/>
      <c r="C1" s="118"/>
      <c r="D1" s="118"/>
      <c r="E1" s="118"/>
      <c r="F1" s="118"/>
      <c r="G1" s="118"/>
      <c r="H1" s="118"/>
      <c r="I1" s="118"/>
      <c r="J1" s="131" t="s">
        <v>110</v>
      </c>
    </row>
    <row r="2" spans="1:10" ht="19.5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8"/>
      <c r="C3" s="88"/>
      <c r="D3" s="88"/>
      <c r="E3" s="88"/>
      <c r="F3" s="119"/>
      <c r="G3" s="119"/>
      <c r="H3" s="119"/>
      <c r="I3" s="119"/>
      <c r="J3" s="7" t="s">
        <v>5</v>
      </c>
    </row>
    <row r="4" spans="1:10" ht="19.5" customHeight="1">
      <c r="A4" s="89" t="s">
        <v>57</v>
      </c>
      <c r="B4" s="91"/>
      <c r="C4" s="91"/>
      <c r="D4" s="91"/>
      <c r="E4" s="90"/>
      <c r="F4" s="120" t="s">
        <v>58</v>
      </c>
      <c r="G4" s="121" t="s">
        <v>112</v>
      </c>
      <c r="H4" s="122" t="s">
        <v>113</v>
      </c>
      <c r="I4" s="122" t="s">
        <v>114</v>
      </c>
      <c r="J4" s="127" t="s">
        <v>115</v>
      </c>
    </row>
    <row r="5" spans="1:10" ht="19.5" customHeight="1">
      <c r="A5" s="89" t="s">
        <v>68</v>
      </c>
      <c r="B5" s="91"/>
      <c r="C5" s="90"/>
      <c r="D5" s="123" t="s">
        <v>69</v>
      </c>
      <c r="E5" s="124" t="s">
        <v>116</v>
      </c>
      <c r="F5" s="121"/>
      <c r="G5" s="121"/>
      <c r="H5" s="122"/>
      <c r="I5" s="122"/>
      <c r="J5" s="127"/>
    </row>
    <row r="6" spans="1:10" ht="15" customHeight="1">
      <c r="A6" s="125" t="s">
        <v>78</v>
      </c>
      <c r="B6" s="125" t="s">
        <v>79</v>
      </c>
      <c r="C6" s="126" t="s">
        <v>80</v>
      </c>
      <c r="D6" s="127"/>
      <c r="E6" s="128"/>
      <c r="F6" s="121"/>
      <c r="G6" s="121"/>
      <c r="H6" s="122"/>
      <c r="I6" s="122"/>
      <c r="J6" s="127"/>
    </row>
    <row r="7" spans="1:10" ht="19.5" customHeight="1">
      <c r="A7" s="129" t="s">
        <v>38</v>
      </c>
      <c r="B7" s="129" t="s">
        <v>38</v>
      </c>
      <c r="C7" s="129" t="s">
        <v>38</v>
      </c>
      <c r="D7" s="130" t="s">
        <v>38</v>
      </c>
      <c r="E7" s="130" t="s">
        <v>58</v>
      </c>
      <c r="F7" s="107">
        <f aca="true" t="shared" si="0" ref="F7:F20">SUM(G7:J7)</f>
        <v>316.26</v>
      </c>
      <c r="G7" s="107">
        <v>196.96</v>
      </c>
      <c r="H7" s="107">
        <v>119.3</v>
      </c>
      <c r="I7" s="107">
        <v>0</v>
      </c>
      <c r="J7" s="132">
        <v>0</v>
      </c>
    </row>
    <row r="8" spans="1:10" ht="19.5" customHeight="1">
      <c r="A8" s="129" t="s">
        <v>38</v>
      </c>
      <c r="B8" s="129" t="s">
        <v>38</v>
      </c>
      <c r="C8" s="129" t="s">
        <v>38</v>
      </c>
      <c r="D8" s="130" t="s">
        <v>38</v>
      </c>
      <c r="E8" s="130" t="s">
        <v>81</v>
      </c>
      <c r="F8" s="107">
        <f t="shared" si="0"/>
        <v>316.26</v>
      </c>
      <c r="G8" s="107">
        <v>196.96</v>
      </c>
      <c r="H8" s="107">
        <v>119.3</v>
      </c>
      <c r="I8" s="107">
        <v>0</v>
      </c>
      <c r="J8" s="132">
        <v>0</v>
      </c>
    </row>
    <row r="9" spans="1:10" ht="19.5" customHeight="1">
      <c r="A9" s="129" t="s">
        <v>38</v>
      </c>
      <c r="B9" s="129" t="s">
        <v>38</v>
      </c>
      <c r="C9" s="129" t="s">
        <v>38</v>
      </c>
      <c r="D9" s="130" t="s">
        <v>38</v>
      </c>
      <c r="E9" s="130" t="s">
        <v>82</v>
      </c>
      <c r="F9" s="107">
        <f t="shared" si="0"/>
        <v>316.26</v>
      </c>
      <c r="G9" s="107">
        <v>196.96</v>
      </c>
      <c r="H9" s="107">
        <v>119.3</v>
      </c>
      <c r="I9" s="107">
        <v>0</v>
      </c>
      <c r="J9" s="132">
        <v>0</v>
      </c>
    </row>
    <row r="10" spans="1:10" ht="19.5" customHeight="1">
      <c r="A10" s="129" t="s">
        <v>83</v>
      </c>
      <c r="B10" s="129" t="s">
        <v>84</v>
      </c>
      <c r="C10" s="129" t="s">
        <v>85</v>
      </c>
      <c r="D10" s="130" t="s">
        <v>86</v>
      </c>
      <c r="E10" s="130" t="s">
        <v>87</v>
      </c>
      <c r="F10" s="107">
        <f t="shared" si="0"/>
        <v>0.2</v>
      </c>
      <c r="G10" s="107">
        <v>0.2</v>
      </c>
      <c r="H10" s="107">
        <v>0</v>
      </c>
      <c r="I10" s="107">
        <v>0</v>
      </c>
      <c r="J10" s="132">
        <v>0</v>
      </c>
    </row>
    <row r="11" spans="1:10" ht="19.5" customHeight="1">
      <c r="A11" s="129" t="s">
        <v>88</v>
      </c>
      <c r="B11" s="129" t="s">
        <v>89</v>
      </c>
      <c r="C11" s="129" t="s">
        <v>90</v>
      </c>
      <c r="D11" s="130" t="s">
        <v>86</v>
      </c>
      <c r="E11" s="130" t="s">
        <v>91</v>
      </c>
      <c r="F11" s="107">
        <f t="shared" si="0"/>
        <v>10</v>
      </c>
      <c r="G11" s="107">
        <v>0</v>
      </c>
      <c r="H11" s="107">
        <v>10</v>
      </c>
      <c r="I11" s="107">
        <v>0</v>
      </c>
      <c r="J11" s="132">
        <v>0</v>
      </c>
    </row>
    <row r="12" spans="1:10" ht="19.5" customHeight="1">
      <c r="A12" s="129" t="s">
        <v>88</v>
      </c>
      <c r="B12" s="129" t="s">
        <v>85</v>
      </c>
      <c r="C12" s="129" t="s">
        <v>89</v>
      </c>
      <c r="D12" s="130" t="s">
        <v>86</v>
      </c>
      <c r="E12" s="130" t="s">
        <v>92</v>
      </c>
      <c r="F12" s="107">
        <f t="shared" si="0"/>
        <v>7</v>
      </c>
      <c r="G12" s="107">
        <v>0</v>
      </c>
      <c r="H12" s="107">
        <v>7</v>
      </c>
      <c r="I12" s="107">
        <v>0</v>
      </c>
      <c r="J12" s="132">
        <v>0</v>
      </c>
    </row>
    <row r="13" spans="1:10" ht="19.5" customHeight="1">
      <c r="A13" s="129" t="s">
        <v>88</v>
      </c>
      <c r="B13" s="129" t="s">
        <v>93</v>
      </c>
      <c r="C13" s="129" t="s">
        <v>94</v>
      </c>
      <c r="D13" s="130" t="s">
        <v>86</v>
      </c>
      <c r="E13" s="130" t="s">
        <v>95</v>
      </c>
      <c r="F13" s="107">
        <f t="shared" si="0"/>
        <v>145.82</v>
      </c>
      <c r="G13" s="107">
        <v>145.15</v>
      </c>
      <c r="H13" s="107">
        <v>0.67</v>
      </c>
      <c r="I13" s="107">
        <v>0</v>
      </c>
      <c r="J13" s="132">
        <v>0</v>
      </c>
    </row>
    <row r="14" spans="1:10" ht="19.5" customHeight="1">
      <c r="A14" s="129" t="s">
        <v>88</v>
      </c>
      <c r="B14" s="129" t="s">
        <v>93</v>
      </c>
      <c r="C14" s="129" t="s">
        <v>93</v>
      </c>
      <c r="D14" s="130" t="s">
        <v>86</v>
      </c>
      <c r="E14" s="130" t="s">
        <v>96</v>
      </c>
      <c r="F14" s="107">
        <f t="shared" si="0"/>
        <v>50</v>
      </c>
      <c r="G14" s="107">
        <v>0</v>
      </c>
      <c r="H14" s="107">
        <v>50</v>
      </c>
      <c r="I14" s="107">
        <v>0</v>
      </c>
      <c r="J14" s="132">
        <v>0</v>
      </c>
    </row>
    <row r="15" spans="1:10" ht="19.5" customHeight="1">
      <c r="A15" s="129" t="s">
        <v>88</v>
      </c>
      <c r="B15" s="129" t="s">
        <v>93</v>
      </c>
      <c r="C15" s="129" t="s">
        <v>90</v>
      </c>
      <c r="D15" s="130" t="s">
        <v>86</v>
      </c>
      <c r="E15" s="130" t="s">
        <v>97</v>
      </c>
      <c r="F15" s="107">
        <f t="shared" si="0"/>
        <v>21.63</v>
      </c>
      <c r="G15" s="107">
        <v>0</v>
      </c>
      <c r="H15" s="107">
        <v>21.63</v>
      </c>
      <c r="I15" s="107">
        <v>0</v>
      </c>
      <c r="J15" s="132">
        <v>0</v>
      </c>
    </row>
    <row r="16" spans="1:10" ht="19.5" customHeight="1">
      <c r="A16" s="129" t="s">
        <v>88</v>
      </c>
      <c r="B16" s="129" t="s">
        <v>98</v>
      </c>
      <c r="C16" s="129" t="s">
        <v>89</v>
      </c>
      <c r="D16" s="130" t="s">
        <v>86</v>
      </c>
      <c r="E16" s="130" t="s">
        <v>99</v>
      </c>
      <c r="F16" s="107">
        <f t="shared" si="0"/>
        <v>30</v>
      </c>
      <c r="G16" s="107">
        <v>0</v>
      </c>
      <c r="H16" s="107">
        <v>30</v>
      </c>
      <c r="I16" s="107">
        <v>0</v>
      </c>
      <c r="J16" s="132">
        <v>0</v>
      </c>
    </row>
    <row r="17" spans="1:10" ht="19.5" customHeight="1">
      <c r="A17" s="129" t="s">
        <v>100</v>
      </c>
      <c r="B17" s="129" t="s">
        <v>101</v>
      </c>
      <c r="C17" s="129" t="s">
        <v>101</v>
      </c>
      <c r="D17" s="130" t="s">
        <v>86</v>
      </c>
      <c r="E17" s="130" t="s">
        <v>102</v>
      </c>
      <c r="F17" s="107">
        <f t="shared" si="0"/>
        <v>21.07</v>
      </c>
      <c r="G17" s="107">
        <v>21.07</v>
      </c>
      <c r="H17" s="107">
        <v>0</v>
      </c>
      <c r="I17" s="107">
        <v>0</v>
      </c>
      <c r="J17" s="132">
        <v>0</v>
      </c>
    </row>
    <row r="18" spans="1:10" ht="19.5" customHeight="1">
      <c r="A18" s="129" t="s">
        <v>100</v>
      </c>
      <c r="B18" s="129" t="s">
        <v>101</v>
      </c>
      <c r="C18" s="129" t="s">
        <v>103</v>
      </c>
      <c r="D18" s="130" t="s">
        <v>86</v>
      </c>
      <c r="E18" s="130" t="s">
        <v>104</v>
      </c>
      <c r="F18" s="107">
        <f t="shared" si="0"/>
        <v>8.42</v>
      </c>
      <c r="G18" s="107">
        <v>8.42</v>
      </c>
      <c r="H18" s="107">
        <v>0</v>
      </c>
      <c r="I18" s="107">
        <v>0</v>
      </c>
      <c r="J18" s="132">
        <v>0</v>
      </c>
    </row>
    <row r="19" spans="1:10" ht="19.5" customHeight="1">
      <c r="A19" s="129" t="s">
        <v>105</v>
      </c>
      <c r="B19" s="129" t="s">
        <v>106</v>
      </c>
      <c r="C19" s="129" t="s">
        <v>89</v>
      </c>
      <c r="D19" s="130" t="s">
        <v>86</v>
      </c>
      <c r="E19" s="130" t="s">
        <v>107</v>
      </c>
      <c r="F19" s="107">
        <f t="shared" si="0"/>
        <v>9.48</v>
      </c>
      <c r="G19" s="107">
        <v>9.48</v>
      </c>
      <c r="H19" s="107">
        <v>0</v>
      </c>
      <c r="I19" s="107">
        <v>0</v>
      </c>
      <c r="J19" s="132">
        <v>0</v>
      </c>
    </row>
    <row r="20" spans="1:10" ht="19.5" customHeight="1">
      <c r="A20" s="129" t="s">
        <v>108</v>
      </c>
      <c r="B20" s="129" t="s">
        <v>89</v>
      </c>
      <c r="C20" s="129" t="s">
        <v>94</v>
      </c>
      <c r="D20" s="130" t="s">
        <v>86</v>
      </c>
      <c r="E20" s="130" t="s">
        <v>109</v>
      </c>
      <c r="F20" s="107">
        <f t="shared" si="0"/>
        <v>12.64</v>
      </c>
      <c r="G20" s="107">
        <v>12.64</v>
      </c>
      <c r="H20" s="107">
        <v>0</v>
      </c>
      <c r="I20" s="107">
        <v>0</v>
      </c>
      <c r="J20" s="13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28" t="s">
        <v>117</v>
      </c>
    </row>
    <row r="2" spans="1:8" ht="20.25" customHeight="1">
      <c r="A2" s="4" t="s">
        <v>118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8"/>
      <c r="C3" s="26"/>
      <c r="D3" s="26"/>
      <c r="E3" s="26"/>
      <c r="F3" s="26"/>
      <c r="G3" s="26"/>
      <c r="H3" s="7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58</v>
      </c>
      <c r="E5" s="93" t="s">
        <v>119</v>
      </c>
      <c r="F5" s="94" t="s">
        <v>120</v>
      </c>
      <c r="G5" s="92" t="s">
        <v>121</v>
      </c>
      <c r="H5" s="94" t="s">
        <v>122</v>
      </c>
    </row>
    <row r="6" spans="1:8" ht="24" customHeight="1">
      <c r="A6" s="95" t="s">
        <v>123</v>
      </c>
      <c r="B6" s="96">
        <f>SUM(B7:B9)</f>
        <v>258.99</v>
      </c>
      <c r="C6" s="97" t="s">
        <v>124</v>
      </c>
      <c r="D6" s="96">
        <f aca="true" t="shared" si="0" ref="D6:D35">SUM(E6:H6)</f>
        <v>258.99</v>
      </c>
      <c r="E6" s="96">
        <f>SUM(E7:E35)</f>
        <v>258.99</v>
      </c>
      <c r="F6" s="96">
        <f>SUM(F7:F35)</f>
        <v>0</v>
      </c>
      <c r="G6" s="96">
        <f>SUM(G7:G35)</f>
        <v>0</v>
      </c>
      <c r="H6" s="96">
        <f>SUM(H7:H35)</f>
        <v>0</v>
      </c>
    </row>
    <row r="7" spans="1:8" ht="24" customHeight="1">
      <c r="A7" s="95" t="s">
        <v>125</v>
      </c>
      <c r="B7" s="96">
        <v>258.99</v>
      </c>
      <c r="C7" s="97" t="s">
        <v>126</v>
      </c>
      <c r="D7" s="96">
        <f t="shared" si="0"/>
        <v>0</v>
      </c>
      <c r="E7" s="98">
        <v>0</v>
      </c>
      <c r="F7" s="98">
        <v>0</v>
      </c>
      <c r="G7" s="98">
        <v>0</v>
      </c>
      <c r="H7" s="96">
        <v>0</v>
      </c>
    </row>
    <row r="8" spans="1:8" ht="24" customHeight="1">
      <c r="A8" s="95" t="s">
        <v>127</v>
      </c>
      <c r="B8" s="96">
        <v>0</v>
      </c>
      <c r="C8" s="97" t="s">
        <v>128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129</v>
      </c>
      <c r="B9" s="96">
        <v>0</v>
      </c>
      <c r="C9" s="97" t="s">
        <v>130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131</v>
      </c>
      <c r="B10" s="96">
        <f>SUM(B11:B14)</f>
        <v>0</v>
      </c>
      <c r="C10" s="97" t="s">
        <v>132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125</v>
      </c>
      <c r="B11" s="96">
        <v>0</v>
      </c>
      <c r="C11" s="97" t="s">
        <v>133</v>
      </c>
      <c r="D11" s="96">
        <f t="shared" si="0"/>
        <v>0.2</v>
      </c>
      <c r="E11" s="98">
        <v>0.2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127</v>
      </c>
      <c r="B12" s="96">
        <v>0</v>
      </c>
      <c r="C12" s="97" t="s">
        <v>134</v>
      </c>
      <c r="D12" s="96">
        <f t="shared" si="0"/>
        <v>220.08</v>
      </c>
      <c r="E12" s="98">
        <v>220.08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129</v>
      </c>
      <c r="B13" s="96">
        <v>0</v>
      </c>
      <c r="C13" s="97" t="s">
        <v>135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136</v>
      </c>
      <c r="B14" s="96">
        <v>0</v>
      </c>
      <c r="C14" s="97" t="s">
        <v>137</v>
      </c>
      <c r="D14" s="96">
        <f t="shared" si="0"/>
        <v>28</v>
      </c>
      <c r="E14" s="98">
        <v>28</v>
      </c>
      <c r="F14" s="98">
        <v>0</v>
      </c>
      <c r="G14" s="98">
        <v>0</v>
      </c>
      <c r="H14" s="96">
        <v>0</v>
      </c>
    </row>
    <row r="15" spans="1:8" ht="24" customHeight="1">
      <c r="A15" s="99"/>
      <c r="B15" s="96"/>
      <c r="C15" s="100" t="s">
        <v>138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99"/>
      <c r="B16" s="96"/>
      <c r="C16" s="100" t="s">
        <v>139</v>
      </c>
      <c r="D16" s="96">
        <f t="shared" si="0"/>
        <v>4.7</v>
      </c>
      <c r="E16" s="98">
        <v>4.7</v>
      </c>
      <c r="F16" s="98">
        <v>0</v>
      </c>
      <c r="G16" s="98">
        <v>0</v>
      </c>
      <c r="H16" s="96">
        <v>0</v>
      </c>
    </row>
    <row r="17" spans="1:8" ht="24" customHeight="1">
      <c r="A17" s="99"/>
      <c r="B17" s="96"/>
      <c r="C17" s="100" t="s">
        <v>140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99"/>
      <c r="B18" s="96"/>
      <c r="C18" s="100" t="s">
        <v>141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99"/>
      <c r="B19" s="96"/>
      <c r="C19" s="100" t="s">
        <v>142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99"/>
      <c r="B20" s="96"/>
      <c r="C20" s="100" t="s">
        <v>143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99"/>
      <c r="B21" s="96"/>
      <c r="C21" s="100" t="s">
        <v>144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99"/>
      <c r="B22" s="96"/>
      <c r="C22" s="100" t="s">
        <v>145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99"/>
      <c r="B23" s="96"/>
      <c r="C23" s="100" t="s">
        <v>146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99"/>
      <c r="B24" s="96"/>
      <c r="C24" s="101" t="s">
        <v>147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2"/>
      <c r="B25" s="103"/>
      <c r="C25" s="104" t="s">
        <v>148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105"/>
      <c r="B26" s="103"/>
      <c r="C26" s="104" t="s">
        <v>149</v>
      </c>
      <c r="D26" s="103">
        <f t="shared" si="0"/>
        <v>6.01</v>
      </c>
      <c r="E26" s="103">
        <v>6.01</v>
      </c>
      <c r="F26" s="103">
        <v>0</v>
      </c>
      <c r="G26" s="103">
        <v>0</v>
      </c>
      <c r="H26" s="103">
        <v>0</v>
      </c>
    </row>
    <row r="27" spans="1:8" ht="24" customHeight="1">
      <c r="A27" s="105"/>
      <c r="B27" s="103"/>
      <c r="C27" s="104" t="s">
        <v>150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105"/>
      <c r="B28" s="103"/>
      <c r="C28" s="104" t="s">
        <v>151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105"/>
      <c r="B29" s="103"/>
      <c r="C29" s="104" t="s">
        <v>152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6"/>
      <c r="B30" s="107"/>
      <c r="C30" s="108" t="s">
        <v>153</v>
      </c>
      <c r="D30" s="109">
        <f t="shared" si="0"/>
        <v>0</v>
      </c>
      <c r="E30" s="110">
        <v>0</v>
      </c>
      <c r="F30" s="110">
        <v>0</v>
      </c>
      <c r="G30" s="110">
        <v>0</v>
      </c>
      <c r="H30" s="110">
        <v>0</v>
      </c>
    </row>
    <row r="31" spans="1:8" ht="24" customHeight="1">
      <c r="A31" s="106"/>
      <c r="B31" s="111"/>
      <c r="C31" s="104" t="s">
        <v>154</v>
      </c>
      <c r="D31" s="96">
        <f t="shared" si="0"/>
        <v>0</v>
      </c>
      <c r="E31" s="103">
        <v>0</v>
      </c>
      <c r="F31" s="103">
        <v>0</v>
      </c>
      <c r="G31" s="103">
        <v>0</v>
      </c>
      <c r="H31" s="103">
        <v>0</v>
      </c>
    </row>
    <row r="32" spans="1:8" ht="24" customHeight="1">
      <c r="A32" s="106"/>
      <c r="B32" s="111"/>
      <c r="C32" s="104" t="s">
        <v>155</v>
      </c>
      <c r="D32" s="96">
        <f t="shared" si="0"/>
        <v>0</v>
      </c>
      <c r="E32" s="103">
        <v>0</v>
      </c>
      <c r="F32" s="103">
        <v>0</v>
      </c>
      <c r="G32" s="103">
        <v>0</v>
      </c>
      <c r="H32" s="103">
        <v>0</v>
      </c>
    </row>
    <row r="33" spans="1:8" ht="24" customHeight="1">
      <c r="A33" s="106"/>
      <c r="B33" s="111"/>
      <c r="C33" s="104" t="s">
        <v>156</v>
      </c>
      <c r="D33" s="96">
        <f t="shared" si="0"/>
        <v>0</v>
      </c>
      <c r="E33" s="103">
        <v>0</v>
      </c>
      <c r="F33" s="103">
        <v>0</v>
      </c>
      <c r="G33" s="103">
        <v>0</v>
      </c>
      <c r="H33" s="103">
        <v>0</v>
      </c>
    </row>
    <row r="34" spans="1:8" ht="24" customHeight="1">
      <c r="A34" s="106"/>
      <c r="B34" s="111"/>
      <c r="C34" s="104" t="s">
        <v>157</v>
      </c>
      <c r="D34" s="96">
        <f t="shared" si="0"/>
        <v>0</v>
      </c>
      <c r="E34" s="103">
        <v>0</v>
      </c>
      <c r="F34" s="103">
        <v>0</v>
      </c>
      <c r="G34" s="103">
        <v>0</v>
      </c>
      <c r="H34" s="103">
        <v>0</v>
      </c>
    </row>
    <row r="35" spans="1:8" ht="24" customHeight="1">
      <c r="A35" s="106"/>
      <c r="B35" s="111"/>
      <c r="C35" s="104" t="s">
        <v>158</v>
      </c>
      <c r="D35" s="96">
        <f t="shared" si="0"/>
        <v>0</v>
      </c>
      <c r="E35" s="103">
        <v>0</v>
      </c>
      <c r="F35" s="103">
        <v>0</v>
      </c>
      <c r="G35" s="103">
        <v>0</v>
      </c>
      <c r="H35" s="103">
        <v>0</v>
      </c>
    </row>
    <row r="36" spans="1:8" ht="24" customHeight="1">
      <c r="A36" s="112"/>
      <c r="B36" s="113"/>
      <c r="C36" s="114"/>
      <c r="D36" s="115"/>
      <c r="E36" s="103"/>
      <c r="F36" s="103"/>
      <c r="G36" s="103" t="s">
        <v>38</v>
      </c>
      <c r="H36" s="103"/>
    </row>
    <row r="37" spans="1:8" ht="24" customHeight="1">
      <c r="A37" s="106"/>
      <c r="B37" s="111"/>
      <c r="C37" s="116" t="s">
        <v>159</v>
      </c>
      <c r="D37" s="96">
        <f>SUM(E37:H37)</f>
        <v>0</v>
      </c>
      <c r="E37" s="103">
        <f>SUM(B7,B11)-SUM(E6)</f>
        <v>0</v>
      </c>
      <c r="F37" s="103">
        <f>SUM(B8,B12)-SUM(F6)</f>
        <v>0</v>
      </c>
      <c r="G37" s="103">
        <f>SUM(B9,B13)-SUM(G6)</f>
        <v>0</v>
      </c>
      <c r="H37" s="103">
        <f>SUM(B14)-SUM(H6)</f>
        <v>0</v>
      </c>
    </row>
    <row r="38" spans="1:8" ht="24" customHeight="1">
      <c r="A38" s="106"/>
      <c r="B38" s="117"/>
      <c r="C38" s="116"/>
      <c r="D38" s="115"/>
      <c r="E38" s="103"/>
      <c r="F38" s="103"/>
      <c r="G38" s="103"/>
      <c r="H38" s="103"/>
    </row>
    <row r="39" spans="1:8" ht="24" customHeight="1">
      <c r="A39" s="112" t="s">
        <v>53</v>
      </c>
      <c r="B39" s="117">
        <f>SUM(B6,B10)</f>
        <v>258.99</v>
      </c>
      <c r="C39" s="114" t="s">
        <v>54</v>
      </c>
      <c r="D39" s="115">
        <f>SUM(D7:D37)</f>
        <v>258.99</v>
      </c>
      <c r="E39" s="115">
        <f>SUM(E7:E37)</f>
        <v>258.99</v>
      </c>
      <c r="F39" s="115">
        <f>SUM(F7:F37)</f>
        <v>0</v>
      </c>
      <c r="G39" s="115">
        <f>SUM(G7:G37)</f>
        <v>0</v>
      </c>
      <c r="H39" s="115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160</v>
      </c>
    </row>
    <row r="2" spans="1:41" ht="19.5" customHeight="1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5"/>
      <c r="C3" s="5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59"/>
      <c r="AJ3" s="59"/>
      <c r="AK3" s="59"/>
      <c r="AL3" s="59"/>
      <c r="AO3" s="7" t="s">
        <v>5</v>
      </c>
    </row>
    <row r="4" spans="1:41" ht="19.5" customHeight="1">
      <c r="A4" s="8" t="s">
        <v>57</v>
      </c>
      <c r="B4" s="9"/>
      <c r="C4" s="9"/>
      <c r="D4" s="10"/>
      <c r="E4" s="76" t="s">
        <v>162</v>
      </c>
      <c r="F4" s="64" t="s">
        <v>163</v>
      </c>
      <c r="G4" s="65"/>
      <c r="H4" s="65"/>
      <c r="I4" s="65"/>
      <c r="J4" s="65"/>
      <c r="K4" s="65"/>
      <c r="L4" s="65"/>
      <c r="M4" s="65"/>
      <c r="N4" s="65"/>
      <c r="O4" s="70"/>
      <c r="P4" s="64" t="s">
        <v>164</v>
      </c>
      <c r="Q4" s="65"/>
      <c r="R4" s="65"/>
      <c r="S4" s="65"/>
      <c r="T4" s="65"/>
      <c r="U4" s="65"/>
      <c r="V4" s="65"/>
      <c r="W4" s="65"/>
      <c r="X4" s="65"/>
      <c r="Y4" s="70"/>
      <c r="Z4" s="64" t="s">
        <v>165</v>
      </c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70"/>
    </row>
    <row r="5" spans="1:41" ht="19.5" customHeight="1">
      <c r="A5" s="43" t="s">
        <v>68</v>
      </c>
      <c r="B5" s="45"/>
      <c r="C5" s="54" t="s">
        <v>69</v>
      </c>
      <c r="D5" s="14" t="s">
        <v>116</v>
      </c>
      <c r="E5" s="77"/>
      <c r="F5" s="31" t="s">
        <v>58</v>
      </c>
      <c r="G5" s="78" t="s">
        <v>166</v>
      </c>
      <c r="H5" s="79"/>
      <c r="I5" s="85"/>
      <c r="J5" s="78" t="s">
        <v>167</v>
      </c>
      <c r="K5" s="79"/>
      <c r="L5" s="85"/>
      <c r="M5" s="78" t="s">
        <v>168</v>
      </c>
      <c r="N5" s="79"/>
      <c r="O5" s="85"/>
      <c r="P5" s="53" t="s">
        <v>58</v>
      </c>
      <c r="Q5" s="78" t="s">
        <v>166</v>
      </c>
      <c r="R5" s="79"/>
      <c r="S5" s="85"/>
      <c r="T5" s="78" t="s">
        <v>167</v>
      </c>
      <c r="U5" s="79"/>
      <c r="V5" s="85"/>
      <c r="W5" s="78" t="s">
        <v>168</v>
      </c>
      <c r="X5" s="79"/>
      <c r="Y5" s="85"/>
      <c r="Z5" s="31" t="s">
        <v>58</v>
      </c>
      <c r="AA5" s="78" t="s">
        <v>166</v>
      </c>
      <c r="AB5" s="79"/>
      <c r="AC5" s="85"/>
      <c r="AD5" s="78" t="s">
        <v>167</v>
      </c>
      <c r="AE5" s="79"/>
      <c r="AF5" s="85"/>
      <c r="AG5" s="78" t="s">
        <v>168</v>
      </c>
      <c r="AH5" s="79"/>
      <c r="AI5" s="85"/>
      <c r="AJ5" s="78" t="s">
        <v>169</v>
      </c>
      <c r="AK5" s="79"/>
      <c r="AL5" s="85"/>
      <c r="AM5" s="78" t="s">
        <v>122</v>
      </c>
      <c r="AN5" s="79"/>
      <c r="AO5" s="85"/>
    </row>
    <row r="6" spans="1:41" ht="29.25" customHeight="1">
      <c r="A6" s="80" t="s">
        <v>78</v>
      </c>
      <c r="B6" s="80" t="s">
        <v>79</v>
      </c>
      <c r="C6" s="20"/>
      <c r="D6" s="20"/>
      <c r="E6" s="81"/>
      <c r="F6" s="56"/>
      <c r="G6" s="36" t="s">
        <v>73</v>
      </c>
      <c r="H6" s="82" t="s">
        <v>112</v>
      </c>
      <c r="I6" s="82" t="s">
        <v>113</v>
      </c>
      <c r="J6" s="36" t="s">
        <v>73</v>
      </c>
      <c r="K6" s="82" t="s">
        <v>112</v>
      </c>
      <c r="L6" s="82" t="s">
        <v>113</v>
      </c>
      <c r="M6" s="36" t="s">
        <v>73</v>
      </c>
      <c r="N6" s="82" t="s">
        <v>112</v>
      </c>
      <c r="O6" s="38" t="s">
        <v>113</v>
      </c>
      <c r="P6" s="56"/>
      <c r="Q6" s="86" t="s">
        <v>73</v>
      </c>
      <c r="R6" s="21" t="s">
        <v>112</v>
      </c>
      <c r="S6" s="21" t="s">
        <v>113</v>
      </c>
      <c r="T6" s="86" t="s">
        <v>73</v>
      </c>
      <c r="U6" s="21" t="s">
        <v>112</v>
      </c>
      <c r="V6" s="20" t="s">
        <v>113</v>
      </c>
      <c r="W6" s="15" t="s">
        <v>73</v>
      </c>
      <c r="X6" s="86" t="s">
        <v>112</v>
      </c>
      <c r="Y6" s="21" t="s">
        <v>113</v>
      </c>
      <c r="Z6" s="56"/>
      <c r="AA6" s="36" t="s">
        <v>73</v>
      </c>
      <c r="AB6" s="80" t="s">
        <v>112</v>
      </c>
      <c r="AC6" s="80" t="s">
        <v>113</v>
      </c>
      <c r="AD6" s="36" t="s">
        <v>73</v>
      </c>
      <c r="AE6" s="80" t="s">
        <v>112</v>
      </c>
      <c r="AF6" s="80" t="s">
        <v>113</v>
      </c>
      <c r="AG6" s="36" t="s">
        <v>73</v>
      </c>
      <c r="AH6" s="82" t="s">
        <v>112</v>
      </c>
      <c r="AI6" s="82" t="s">
        <v>113</v>
      </c>
      <c r="AJ6" s="36" t="s">
        <v>73</v>
      </c>
      <c r="AK6" s="82" t="s">
        <v>112</v>
      </c>
      <c r="AL6" s="82" t="s">
        <v>113</v>
      </c>
      <c r="AM6" s="36" t="s">
        <v>73</v>
      </c>
      <c r="AN6" s="82" t="s">
        <v>112</v>
      </c>
      <c r="AO6" s="82" t="s">
        <v>113</v>
      </c>
    </row>
    <row r="7" spans="1:41" ht="19.5" customHeight="1">
      <c r="A7" s="23" t="s">
        <v>38</v>
      </c>
      <c r="B7" s="23" t="s">
        <v>38</v>
      </c>
      <c r="C7" s="23" t="s">
        <v>38</v>
      </c>
      <c r="D7" s="23" t="s">
        <v>58</v>
      </c>
      <c r="E7" s="41">
        <f aca="true" t="shared" si="0" ref="E7:E14">SUM(F7,P7,Z7)</f>
        <v>258.99</v>
      </c>
      <c r="F7" s="41">
        <f aca="true" t="shared" si="1" ref="F7:F14">SUM(G7,J7,M7)</f>
        <v>258.99</v>
      </c>
      <c r="G7" s="41">
        <f aca="true" t="shared" si="2" ref="G7:G14">SUM(H7:I7)</f>
        <v>258.99</v>
      </c>
      <c r="H7" s="41">
        <v>139.69</v>
      </c>
      <c r="I7" s="24">
        <v>119.3</v>
      </c>
      <c r="J7" s="41">
        <f aca="true" t="shared" si="3" ref="J7:J14">SUM(K7:L7)</f>
        <v>0</v>
      </c>
      <c r="K7" s="41">
        <v>0</v>
      </c>
      <c r="L7" s="24">
        <v>0</v>
      </c>
      <c r="M7" s="41">
        <f aca="true" t="shared" si="4" ref="M7:M14">SUM(N7:O7)</f>
        <v>0</v>
      </c>
      <c r="N7" s="41">
        <v>0</v>
      </c>
      <c r="O7" s="24">
        <v>0</v>
      </c>
      <c r="P7" s="25">
        <f aca="true" t="shared" si="5" ref="P7:P14">SUM(Q7,T7,W7)</f>
        <v>0</v>
      </c>
      <c r="Q7" s="41">
        <f aca="true" t="shared" si="6" ref="Q7:Q14">SUM(R7:S7)</f>
        <v>0</v>
      </c>
      <c r="R7" s="41">
        <v>0</v>
      </c>
      <c r="S7" s="24">
        <v>0</v>
      </c>
      <c r="T7" s="41">
        <f aca="true" t="shared" si="7" ref="T7:T14">SUM(U7:V7)</f>
        <v>0</v>
      </c>
      <c r="U7" s="41">
        <v>0</v>
      </c>
      <c r="V7" s="41">
        <v>0</v>
      </c>
      <c r="W7" s="41">
        <f aca="true" t="shared" si="8" ref="W7:W14">SUM(X7:Y7)</f>
        <v>0</v>
      </c>
      <c r="X7" s="41">
        <v>0</v>
      </c>
      <c r="Y7" s="24">
        <v>0</v>
      </c>
      <c r="Z7" s="25">
        <f aca="true" t="shared" si="9" ref="Z7:Z14">SUM(AA7,AD7,AG7,AJ7,AM7)</f>
        <v>0</v>
      </c>
      <c r="AA7" s="41">
        <f aca="true" t="shared" si="10" ref="AA7:AA14">SUM(AB7:AC7)</f>
        <v>0</v>
      </c>
      <c r="AB7" s="41">
        <v>0</v>
      </c>
      <c r="AC7" s="24">
        <v>0</v>
      </c>
      <c r="AD7" s="41">
        <f aca="true" t="shared" si="11" ref="AD7:AD14">SUM(AE7:AF7)</f>
        <v>0</v>
      </c>
      <c r="AE7" s="41">
        <v>0</v>
      </c>
      <c r="AF7" s="24">
        <v>0</v>
      </c>
      <c r="AG7" s="41">
        <f aca="true" t="shared" si="12" ref="AG7:AG14">SUM(AH7:AI7)</f>
        <v>0</v>
      </c>
      <c r="AH7" s="41">
        <v>0</v>
      </c>
      <c r="AI7" s="24">
        <v>0</v>
      </c>
      <c r="AJ7" s="41">
        <f aca="true" t="shared" si="13" ref="AJ7:AJ14">SUM(AK7:AL7)</f>
        <v>0</v>
      </c>
      <c r="AK7" s="41">
        <v>0</v>
      </c>
      <c r="AL7" s="24">
        <v>0</v>
      </c>
      <c r="AM7" s="41">
        <f aca="true" t="shared" si="14" ref="AM7:AM14">SUM(AN7:AO7)</f>
        <v>0</v>
      </c>
      <c r="AN7" s="41">
        <v>0</v>
      </c>
      <c r="AO7" s="24">
        <v>0</v>
      </c>
    </row>
    <row r="8" spans="1:41" ht="19.5" customHeight="1">
      <c r="A8" s="23" t="s">
        <v>38</v>
      </c>
      <c r="B8" s="23" t="s">
        <v>38</v>
      </c>
      <c r="C8" s="23" t="s">
        <v>38</v>
      </c>
      <c r="D8" s="23" t="s">
        <v>81</v>
      </c>
      <c r="E8" s="41">
        <f t="shared" si="0"/>
        <v>258.99</v>
      </c>
      <c r="F8" s="41">
        <f t="shared" si="1"/>
        <v>258.99</v>
      </c>
      <c r="G8" s="41">
        <f t="shared" si="2"/>
        <v>258.99</v>
      </c>
      <c r="H8" s="41">
        <v>139.69</v>
      </c>
      <c r="I8" s="24">
        <v>119.3</v>
      </c>
      <c r="J8" s="41">
        <f t="shared" si="3"/>
        <v>0</v>
      </c>
      <c r="K8" s="41">
        <v>0</v>
      </c>
      <c r="L8" s="24">
        <v>0</v>
      </c>
      <c r="M8" s="41">
        <f t="shared" si="4"/>
        <v>0</v>
      </c>
      <c r="N8" s="41">
        <v>0</v>
      </c>
      <c r="O8" s="24">
        <v>0</v>
      </c>
      <c r="P8" s="25">
        <f t="shared" si="5"/>
        <v>0</v>
      </c>
      <c r="Q8" s="41">
        <f t="shared" si="6"/>
        <v>0</v>
      </c>
      <c r="R8" s="41">
        <v>0</v>
      </c>
      <c r="S8" s="24">
        <v>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24">
        <v>0</v>
      </c>
      <c r="Z8" s="25">
        <f t="shared" si="9"/>
        <v>0</v>
      </c>
      <c r="AA8" s="41">
        <f t="shared" si="10"/>
        <v>0</v>
      </c>
      <c r="AB8" s="41">
        <v>0</v>
      </c>
      <c r="AC8" s="24">
        <v>0</v>
      </c>
      <c r="AD8" s="41">
        <f t="shared" si="11"/>
        <v>0</v>
      </c>
      <c r="AE8" s="41">
        <v>0</v>
      </c>
      <c r="AF8" s="24">
        <v>0</v>
      </c>
      <c r="AG8" s="41">
        <f t="shared" si="12"/>
        <v>0</v>
      </c>
      <c r="AH8" s="41">
        <v>0</v>
      </c>
      <c r="AI8" s="24">
        <v>0</v>
      </c>
      <c r="AJ8" s="41">
        <f t="shared" si="13"/>
        <v>0</v>
      </c>
      <c r="AK8" s="41">
        <v>0</v>
      </c>
      <c r="AL8" s="24">
        <v>0</v>
      </c>
      <c r="AM8" s="41">
        <f t="shared" si="14"/>
        <v>0</v>
      </c>
      <c r="AN8" s="41">
        <v>0</v>
      </c>
      <c r="AO8" s="24">
        <v>0</v>
      </c>
    </row>
    <row r="9" spans="1:41" ht="19.5" customHeight="1">
      <c r="A9" s="23" t="s">
        <v>38</v>
      </c>
      <c r="B9" s="23" t="s">
        <v>38</v>
      </c>
      <c r="C9" s="23" t="s">
        <v>38</v>
      </c>
      <c r="D9" s="23" t="s">
        <v>82</v>
      </c>
      <c r="E9" s="41">
        <f t="shared" si="0"/>
        <v>258.99</v>
      </c>
      <c r="F9" s="41">
        <f t="shared" si="1"/>
        <v>258.99</v>
      </c>
      <c r="G9" s="41">
        <f t="shared" si="2"/>
        <v>258.99</v>
      </c>
      <c r="H9" s="41">
        <v>139.69</v>
      </c>
      <c r="I9" s="24">
        <v>119.3</v>
      </c>
      <c r="J9" s="41">
        <f t="shared" si="3"/>
        <v>0</v>
      </c>
      <c r="K9" s="41">
        <v>0</v>
      </c>
      <c r="L9" s="24">
        <v>0</v>
      </c>
      <c r="M9" s="41">
        <f t="shared" si="4"/>
        <v>0</v>
      </c>
      <c r="N9" s="41">
        <v>0</v>
      </c>
      <c r="O9" s="24">
        <v>0</v>
      </c>
      <c r="P9" s="25">
        <f t="shared" si="5"/>
        <v>0</v>
      </c>
      <c r="Q9" s="41">
        <f t="shared" si="6"/>
        <v>0</v>
      </c>
      <c r="R9" s="41">
        <v>0</v>
      </c>
      <c r="S9" s="24">
        <v>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24">
        <v>0</v>
      </c>
      <c r="Z9" s="25">
        <f t="shared" si="9"/>
        <v>0</v>
      </c>
      <c r="AA9" s="41">
        <f t="shared" si="10"/>
        <v>0</v>
      </c>
      <c r="AB9" s="41">
        <v>0</v>
      </c>
      <c r="AC9" s="24">
        <v>0</v>
      </c>
      <c r="AD9" s="41">
        <f t="shared" si="11"/>
        <v>0</v>
      </c>
      <c r="AE9" s="41">
        <v>0</v>
      </c>
      <c r="AF9" s="24">
        <v>0</v>
      </c>
      <c r="AG9" s="41">
        <f t="shared" si="12"/>
        <v>0</v>
      </c>
      <c r="AH9" s="41">
        <v>0</v>
      </c>
      <c r="AI9" s="24">
        <v>0</v>
      </c>
      <c r="AJ9" s="41">
        <f t="shared" si="13"/>
        <v>0</v>
      </c>
      <c r="AK9" s="41">
        <v>0</v>
      </c>
      <c r="AL9" s="24">
        <v>0</v>
      </c>
      <c r="AM9" s="41">
        <f t="shared" si="14"/>
        <v>0</v>
      </c>
      <c r="AN9" s="41">
        <v>0</v>
      </c>
      <c r="AO9" s="24">
        <v>0</v>
      </c>
    </row>
    <row r="10" spans="1:41" ht="19.5" customHeight="1">
      <c r="A10" s="23" t="s">
        <v>38</v>
      </c>
      <c r="B10" s="23" t="s">
        <v>38</v>
      </c>
      <c r="C10" s="23" t="s">
        <v>38</v>
      </c>
      <c r="D10" s="23" t="s">
        <v>170</v>
      </c>
      <c r="E10" s="41">
        <f t="shared" si="0"/>
        <v>237.36</v>
      </c>
      <c r="F10" s="41">
        <f t="shared" si="1"/>
        <v>237.36</v>
      </c>
      <c r="G10" s="41">
        <f t="shared" si="2"/>
        <v>237.36</v>
      </c>
      <c r="H10" s="41">
        <v>139.69</v>
      </c>
      <c r="I10" s="24">
        <v>97.67</v>
      </c>
      <c r="J10" s="41">
        <f t="shared" si="3"/>
        <v>0</v>
      </c>
      <c r="K10" s="41">
        <v>0</v>
      </c>
      <c r="L10" s="24">
        <v>0</v>
      </c>
      <c r="M10" s="41">
        <f t="shared" si="4"/>
        <v>0</v>
      </c>
      <c r="N10" s="41">
        <v>0</v>
      </c>
      <c r="O10" s="24">
        <v>0</v>
      </c>
      <c r="P10" s="25">
        <f t="shared" si="5"/>
        <v>0</v>
      </c>
      <c r="Q10" s="41">
        <f t="shared" si="6"/>
        <v>0</v>
      </c>
      <c r="R10" s="41">
        <v>0</v>
      </c>
      <c r="S10" s="24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24">
        <v>0</v>
      </c>
      <c r="Z10" s="25">
        <f t="shared" si="9"/>
        <v>0</v>
      </c>
      <c r="AA10" s="41">
        <f t="shared" si="10"/>
        <v>0</v>
      </c>
      <c r="AB10" s="41">
        <v>0</v>
      </c>
      <c r="AC10" s="24">
        <v>0</v>
      </c>
      <c r="AD10" s="41">
        <f t="shared" si="11"/>
        <v>0</v>
      </c>
      <c r="AE10" s="41">
        <v>0</v>
      </c>
      <c r="AF10" s="24">
        <v>0</v>
      </c>
      <c r="AG10" s="41">
        <f t="shared" si="12"/>
        <v>0</v>
      </c>
      <c r="AH10" s="41">
        <v>0</v>
      </c>
      <c r="AI10" s="24">
        <v>0</v>
      </c>
      <c r="AJ10" s="41">
        <f t="shared" si="13"/>
        <v>0</v>
      </c>
      <c r="AK10" s="41">
        <v>0</v>
      </c>
      <c r="AL10" s="24">
        <v>0</v>
      </c>
      <c r="AM10" s="41">
        <f t="shared" si="14"/>
        <v>0</v>
      </c>
      <c r="AN10" s="41">
        <v>0</v>
      </c>
      <c r="AO10" s="24">
        <v>0</v>
      </c>
    </row>
    <row r="11" spans="1:41" ht="19.5" customHeight="1">
      <c r="A11" s="23" t="s">
        <v>171</v>
      </c>
      <c r="B11" s="23" t="s">
        <v>94</v>
      </c>
      <c r="C11" s="23" t="s">
        <v>86</v>
      </c>
      <c r="D11" s="23" t="s">
        <v>172</v>
      </c>
      <c r="E11" s="41">
        <f t="shared" si="0"/>
        <v>127.13</v>
      </c>
      <c r="F11" s="41">
        <f t="shared" si="1"/>
        <v>127.13</v>
      </c>
      <c r="G11" s="41">
        <f t="shared" si="2"/>
        <v>127.13</v>
      </c>
      <c r="H11" s="41">
        <v>127.13</v>
      </c>
      <c r="I11" s="24">
        <v>0</v>
      </c>
      <c r="J11" s="41">
        <f t="shared" si="3"/>
        <v>0</v>
      </c>
      <c r="K11" s="41">
        <v>0</v>
      </c>
      <c r="L11" s="24">
        <v>0</v>
      </c>
      <c r="M11" s="41">
        <f t="shared" si="4"/>
        <v>0</v>
      </c>
      <c r="N11" s="41">
        <v>0</v>
      </c>
      <c r="O11" s="24">
        <v>0</v>
      </c>
      <c r="P11" s="25">
        <f t="shared" si="5"/>
        <v>0</v>
      </c>
      <c r="Q11" s="41">
        <f t="shared" si="6"/>
        <v>0</v>
      </c>
      <c r="R11" s="41">
        <v>0</v>
      </c>
      <c r="S11" s="24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24">
        <v>0</v>
      </c>
      <c r="Z11" s="25">
        <f t="shared" si="9"/>
        <v>0</v>
      </c>
      <c r="AA11" s="41">
        <f t="shared" si="10"/>
        <v>0</v>
      </c>
      <c r="AB11" s="41">
        <v>0</v>
      </c>
      <c r="AC11" s="24">
        <v>0</v>
      </c>
      <c r="AD11" s="41">
        <f t="shared" si="11"/>
        <v>0</v>
      </c>
      <c r="AE11" s="41">
        <v>0</v>
      </c>
      <c r="AF11" s="24">
        <v>0</v>
      </c>
      <c r="AG11" s="41">
        <f t="shared" si="12"/>
        <v>0</v>
      </c>
      <c r="AH11" s="41">
        <v>0</v>
      </c>
      <c r="AI11" s="24">
        <v>0</v>
      </c>
      <c r="AJ11" s="41">
        <f t="shared" si="13"/>
        <v>0</v>
      </c>
      <c r="AK11" s="41">
        <v>0</v>
      </c>
      <c r="AL11" s="24">
        <v>0</v>
      </c>
      <c r="AM11" s="41">
        <f t="shared" si="14"/>
        <v>0</v>
      </c>
      <c r="AN11" s="41">
        <v>0</v>
      </c>
      <c r="AO11" s="24">
        <v>0</v>
      </c>
    </row>
    <row r="12" spans="1:41" ht="19.5" customHeight="1">
      <c r="A12" s="23" t="s">
        <v>171</v>
      </c>
      <c r="B12" s="23" t="s">
        <v>89</v>
      </c>
      <c r="C12" s="23" t="s">
        <v>86</v>
      </c>
      <c r="D12" s="23" t="s">
        <v>173</v>
      </c>
      <c r="E12" s="41">
        <f t="shared" si="0"/>
        <v>110.23</v>
      </c>
      <c r="F12" s="41">
        <f t="shared" si="1"/>
        <v>110.23</v>
      </c>
      <c r="G12" s="41">
        <f t="shared" si="2"/>
        <v>110.23</v>
      </c>
      <c r="H12" s="41">
        <v>12.56</v>
      </c>
      <c r="I12" s="24">
        <v>97.67</v>
      </c>
      <c r="J12" s="41">
        <f t="shared" si="3"/>
        <v>0</v>
      </c>
      <c r="K12" s="41">
        <v>0</v>
      </c>
      <c r="L12" s="24">
        <v>0</v>
      </c>
      <c r="M12" s="41">
        <f t="shared" si="4"/>
        <v>0</v>
      </c>
      <c r="N12" s="41">
        <v>0</v>
      </c>
      <c r="O12" s="24">
        <v>0</v>
      </c>
      <c r="P12" s="25">
        <f t="shared" si="5"/>
        <v>0</v>
      </c>
      <c r="Q12" s="41">
        <f t="shared" si="6"/>
        <v>0</v>
      </c>
      <c r="R12" s="41">
        <v>0</v>
      </c>
      <c r="S12" s="24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24">
        <v>0</v>
      </c>
      <c r="Z12" s="25">
        <f t="shared" si="9"/>
        <v>0</v>
      </c>
      <c r="AA12" s="41">
        <f t="shared" si="10"/>
        <v>0</v>
      </c>
      <c r="AB12" s="41">
        <v>0</v>
      </c>
      <c r="AC12" s="24">
        <v>0</v>
      </c>
      <c r="AD12" s="41">
        <f t="shared" si="11"/>
        <v>0</v>
      </c>
      <c r="AE12" s="41">
        <v>0</v>
      </c>
      <c r="AF12" s="24">
        <v>0</v>
      </c>
      <c r="AG12" s="41">
        <f t="shared" si="12"/>
        <v>0</v>
      </c>
      <c r="AH12" s="41">
        <v>0</v>
      </c>
      <c r="AI12" s="24">
        <v>0</v>
      </c>
      <c r="AJ12" s="41">
        <f t="shared" si="13"/>
        <v>0</v>
      </c>
      <c r="AK12" s="41">
        <v>0</v>
      </c>
      <c r="AL12" s="24">
        <v>0</v>
      </c>
      <c r="AM12" s="41">
        <f t="shared" si="14"/>
        <v>0</v>
      </c>
      <c r="AN12" s="41">
        <v>0</v>
      </c>
      <c r="AO12" s="24">
        <v>0</v>
      </c>
    </row>
    <row r="13" spans="1:41" ht="19.5" customHeight="1">
      <c r="A13" s="23" t="s">
        <v>38</v>
      </c>
      <c r="B13" s="23" t="s">
        <v>38</v>
      </c>
      <c r="C13" s="23" t="s">
        <v>38</v>
      </c>
      <c r="D13" s="23" t="s">
        <v>174</v>
      </c>
      <c r="E13" s="41">
        <f t="shared" si="0"/>
        <v>21.63</v>
      </c>
      <c r="F13" s="41">
        <f t="shared" si="1"/>
        <v>21.63</v>
      </c>
      <c r="G13" s="41">
        <f t="shared" si="2"/>
        <v>21.63</v>
      </c>
      <c r="H13" s="41">
        <v>0</v>
      </c>
      <c r="I13" s="24">
        <v>21.63</v>
      </c>
      <c r="J13" s="41">
        <f t="shared" si="3"/>
        <v>0</v>
      </c>
      <c r="K13" s="41">
        <v>0</v>
      </c>
      <c r="L13" s="24">
        <v>0</v>
      </c>
      <c r="M13" s="41">
        <f t="shared" si="4"/>
        <v>0</v>
      </c>
      <c r="N13" s="41">
        <v>0</v>
      </c>
      <c r="O13" s="24">
        <v>0</v>
      </c>
      <c r="P13" s="25">
        <f t="shared" si="5"/>
        <v>0</v>
      </c>
      <c r="Q13" s="41">
        <f t="shared" si="6"/>
        <v>0</v>
      </c>
      <c r="R13" s="41">
        <v>0</v>
      </c>
      <c r="S13" s="24">
        <v>0</v>
      </c>
      <c r="T13" s="41">
        <f t="shared" si="7"/>
        <v>0</v>
      </c>
      <c r="U13" s="41">
        <v>0</v>
      </c>
      <c r="V13" s="41">
        <v>0</v>
      </c>
      <c r="W13" s="41">
        <f t="shared" si="8"/>
        <v>0</v>
      </c>
      <c r="X13" s="41">
        <v>0</v>
      </c>
      <c r="Y13" s="24">
        <v>0</v>
      </c>
      <c r="Z13" s="25">
        <f t="shared" si="9"/>
        <v>0</v>
      </c>
      <c r="AA13" s="41">
        <f t="shared" si="10"/>
        <v>0</v>
      </c>
      <c r="AB13" s="41">
        <v>0</v>
      </c>
      <c r="AC13" s="24">
        <v>0</v>
      </c>
      <c r="AD13" s="41">
        <f t="shared" si="11"/>
        <v>0</v>
      </c>
      <c r="AE13" s="41">
        <v>0</v>
      </c>
      <c r="AF13" s="24">
        <v>0</v>
      </c>
      <c r="AG13" s="41">
        <f t="shared" si="12"/>
        <v>0</v>
      </c>
      <c r="AH13" s="41">
        <v>0</v>
      </c>
      <c r="AI13" s="24">
        <v>0</v>
      </c>
      <c r="AJ13" s="41">
        <f t="shared" si="13"/>
        <v>0</v>
      </c>
      <c r="AK13" s="41">
        <v>0</v>
      </c>
      <c r="AL13" s="24">
        <v>0</v>
      </c>
      <c r="AM13" s="41">
        <f t="shared" si="14"/>
        <v>0</v>
      </c>
      <c r="AN13" s="41">
        <v>0</v>
      </c>
      <c r="AO13" s="24">
        <v>0</v>
      </c>
    </row>
    <row r="14" spans="1:41" ht="19.5" customHeight="1">
      <c r="A14" s="23" t="s">
        <v>175</v>
      </c>
      <c r="B14" s="23" t="s">
        <v>94</v>
      </c>
      <c r="C14" s="23" t="s">
        <v>86</v>
      </c>
      <c r="D14" s="23" t="s">
        <v>176</v>
      </c>
      <c r="E14" s="41">
        <f t="shared" si="0"/>
        <v>21.63</v>
      </c>
      <c r="F14" s="41">
        <f t="shared" si="1"/>
        <v>21.63</v>
      </c>
      <c r="G14" s="41">
        <f t="shared" si="2"/>
        <v>21.63</v>
      </c>
      <c r="H14" s="41">
        <v>0</v>
      </c>
      <c r="I14" s="24">
        <v>21.63</v>
      </c>
      <c r="J14" s="41">
        <f t="shared" si="3"/>
        <v>0</v>
      </c>
      <c r="K14" s="41">
        <v>0</v>
      </c>
      <c r="L14" s="24">
        <v>0</v>
      </c>
      <c r="M14" s="41">
        <f t="shared" si="4"/>
        <v>0</v>
      </c>
      <c r="N14" s="41">
        <v>0</v>
      </c>
      <c r="O14" s="24">
        <v>0</v>
      </c>
      <c r="P14" s="25">
        <f t="shared" si="5"/>
        <v>0</v>
      </c>
      <c r="Q14" s="41">
        <f t="shared" si="6"/>
        <v>0</v>
      </c>
      <c r="R14" s="41">
        <v>0</v>
      </c>
      <c r="S14" s="24">
        <v>0</v>
      </c>
      <c r="T14" s="41">
        <f t="shared" si="7"/>
        <v>0</v>
      </c>
      <c r="U14" s="41">
        <v>0</v>
      </c>
      <c r="V14" s="41">
        <v>0</v>
      </c>
      <c r="W14" s="41">
        <f t="shared" si="8"/>
        <v>0</v>
      </c>
      <c r="X14" s="41">
        <v>0</v>
      </c>
      <c r="Y14" s="24">
        <v>0</v>
      </c>
      <c r="Z14" s="25">
        <f t="shared" si="9"/>
        <v>0</v>
      </c>
      <c r="AA14" s="41">
        <f t="shared" si="10"/>
        <v>0</v>
      </c>
      <c r="AB14" s="41">
        <v>0</v>
      </c>
      <c r="AC14" s="24">
        <v>0</v>
      </c>
      <c r="AD14" s="41">
        <f t="shared" si="11"/>
        <v>0</v>
      </c>
      <c r="AE14" s="41">
        <v>0</v>
      </c>
      <c r="AF14" s="24">
        <v>0</v>
      </c>
      <c r="AG14" s="41">
        <f t="shared" si="12"/>
        <v>0</v>
      </c>
      <c r="AH14" s="41">
        <v>0</v>
      </c>
      <c r="AI14" s="24">
        <v>0</v>
      </c>
      <c r="AJ14" s="41">
        <f t="shared" si="13"/>
        <v>0</v>
      </c>
      <c r="AK14" s="41">
        <v>0</v>
      </c>
      <c r="AL14" s="24">
        <v>0</v>
      </c>
      <c r="AM14" s="41">
        <f t="shared" si="14"/>
        <v>0</v>
      </c>
      <c r="AN14" s="41">
        <v>0</v>
      </c>
      <c r="AO14" s="2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0"/>
  <sheetViews>
    <sheetView showGridLines="0" showZeros="0" workbookViewId="0" topLeftCell="BF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7" width="12.16015625" style="0" customWidth="1"/>
    <col min="8" max="16" width="11.83203125" style="0" customWidth="1"/>
    <col min="17" max="20" width="9.16015625" style="0" customWidth="1"/>
    <col min="21" max="21" width="12.16015625" style="0" customWidth="1"/>
    <col min="22" max="114" width="9.16015625" style="0" customWidth="1"/>
  </cols>
  <sheetData>
    <row r="1" spans="1:114" ht="19.5" customHeight="1">
      <c r="A1" s="1"/>
      <c r="B1" s="2"/>
      <c r="C1" s="2"/>
      <c r="D1" s="2"/>
      <c r="E1" s="2"/>
      <c r="DJ1" s="3" t="s">
        <v>177</v>
      </c>
    </row>
    <row r="2" spans="1:114" ht="19.5" customHeight="1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ht="19.5" customHeight="1">
      <c r="A3" s="47" t="s">
        <v>0</v>
      </c>
      <c r="B3" s="47"/>
      <c r="C3" s="47"/>
      <c r="D3" s="47"/>
      <c r="E3" s="47"/>
      <c r="G3" s="59"/>
      <c r="DJ3" s="74" t="s">
        <v>5</v>
      </c>
    </row>
    <row r="4" spans="1:114" ht="19.5" customHeight="1">
      <c r="A4" s="60" t="s">
        <v>57</v>
      </c>
      <c r="B4" s="61"/>
      <c r="C4" s="61"/>
      <c r="D4" s="62"/>
      <c r="E4" s="63"/>
      <c r="F4" s="30" t="s">
        <v>58</v>
      </c>
      <c r="G4" s="64" t="s">
        <v>179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70"/>
      <c r="U4" s="64" t="s">
        <v>180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70"/>
      <c r="AW4" s="64" t="s">
        <v>181</v>
      </c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70"/>
      <c r="BI4" s="64" t="s">
        <v>182</v>
      </c>
      <c r="BJ4" s="65"/>
      <c r="BK4" s="65"/>
      <c r="BL4" s="65"/>
      <c r="BM4" s="70"/>
      <c r="BN4" s="64" t="s">
        <v>183</v>
      </c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70"/>
      <c r="CA4" s="64" t="s">
        <v>184</v>
      </c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70"/>
      <c r="CS4" s="71" t="s">
        <v>185</v>
      </c>
      <c r="CT4" s="72"/>
      <c r="CU4" s="73"/>
      <c r="CV4" s="71" t="s">
        <v>186</v>
      </c>
      <c r="CW4" s="72"/>
      <c r="CX4" s="72"/>
      <c r="CY4" s="72"/>
      <c r="CZ4" s="72"/>
      <c r="DA4" s="73"/>
      <c r="DB4" s="71" t="s">
        <v>187</v>
      </c>
      <c r="DC4" s="72"/>
      <c r="DD4" s="73"/>
      <c r="DE4" s="64" t="s">
        <v>188</v>
      </c>
      <c r="DF4" s="65"/>
      <c r="DG4" s="65"/>
      <c r="DH4" s="65"/>
      <c r="DI4" s="65"/>
      <c r="DJ4" s="70"/>
    </row>
    <row r="5" spans="1:114" ht="19.5" customHeight="1">
      <c r="A5" s="8" t="s">
        <v>68</v>
      </c>
      <c r="B5" s="9"/>
      <c r="C5" s="10"/>
      <c r="D5" s="66" t="s">
        <v>69</v>
      </c>
      <c r="E5" s="30" t="s">
        <v>70</v>
      </c>
      <c r="F5" s="15"/>
      <c r="G5" s="67" t="s">
        <v>73</v>
      </c>
      <c r="H5" s="67" t="s">
        <v>189</v>
      </c>
      <c r="I5" s="67" t="s">
        <v>190</v>
      </c>
      <c r="J5" s="67" t="s">
        <v>191</v>
      </c>
      <c r="K5" s="67" t="s">
        <v>192</v>
      </c>
      <c r="L5" s="67" t="s">
        <v>193</v>
      </c>
      <c r="M5" s="67" t="s">
        <v>194</v>
      </c>
      <c r="N5" s="67" t="s">
        <v>195</v>
      </c>
      <c r="O5" s="67" t="s">
        <v>196</v>
      </c>
      <c r="P5" s="67" t="s">
        <v>197</v>
      </c>
      <c r="Q5" s="67" t="s">
        <v>198</v>
      </c>
      <c r="R5" s="67" t="s">
        <v>199</v>
      </c>
      <c r="S5" s="67" t="s">
        <v>200</v>
      </c>
      <c r="T5" s="67" t="s">
        <v>201</v>
      </c>
      <c r="U5" s="67" t="s">
        <v>73</v>
      </c>
      <c r="V5" s="67" t="s">
        <v>202</v>
      </c>
      <c r="W5" s="67" t="s">
        <v>203</v>
      </c>
      <c r="X5" s="67" t="s">
        <v>204</v>
      </c>
      <c r="Y5" s="67" t="s">
        <v>205</v>
      </c>
      <c r="Z5" s="67" t="s">
        <v>206</v>
      </c>
      <c r="AA5" s="67" t="s">
        <v>207</v>
      </c>
      <c r="AB5" s="67" t="s">
        <v>208</v>
      </c>
      <c r="AC5" s="67" t="s">
        <v>209</v>
      </c>
      <c r="AD5" s="67" t="s">
        <v>210</v>
      </c>
      <c r="AE5" s="67" t="s">
        <v>211</v>
      </c>
      <c r="AF5" s="67" t="s">
        <v>212</v>
      </c>
      <c r="AG5" s="67" t="s">
        <v>213</v>
      </c>
      <c r="AH5" s="67" t="s">
        <v>214</v>
      </c>
      <c r="AI5" s="67" t="s">
        <v>215</v>
      </c>
      <c r="AJ5" s="67" t="s">
        <v>216</v>
      </c>
      <c r="AK5" s="67" t="s">
        <v>217</v>
      </c>
      <c r="AL5" s="67" t="s">
        <v>218</v>
      </c>
      <c r="AM5" s="67" t="s">
        <v>219</v>
      </c>
      <c r="AN5" s="67" t="s">
        <v>220</v>
      </c>
      <c r="AO5" s="67" t="s">
        <v>221</v>
      </c>
      <c r="AP5" s="67" t="s">
        <v>222</v>
      </c>
      <c r="AQ5" s="67" t="s">
        <v>223</v>
      </c>
      <c r="AR5" s="67" t="s">
        <v>224</v>
      </c>
      <c r="AS5" s="67" t="s">
        <v>225</v>
      </c>
      <c r="AT5" s="67" t="s">
        <v>226</v>
      </c>
      <c r="AU5" s="67" t="s">
        <v>227</v>
      </c>
      <c r="AV5" s="67" t="s">
        <v>228</v>
      </c>
      <c r="AW5" s="67" t="s">
        <v>73</v>
      </c>
      <c r="AX5" s="67" t="s">
        <v>229</v>
      </c>
      <c r="AY5" s="67" t="s">
        <v>230</v>
      </c>
      <c r="AZ5" s="67" t="s">
        <v>231</v>
      </c>
      <c r="BA5" s="67" t="s">
        <v>232</v>
      </c>
      <c r="BB5" s="67" t="s">
        <v>233</v>
      </c>
      <c r="BC5" s="67" t="s">
        <v>234</v>
      </c>
      <c r="BD5" s="67" t="s">
        <v>235</v>
      </c>
      <c r="BE5" s="67" t="s">
        <v>236</v>
      </c>
      <c r="BF5" s="67" t="s">
        <v>237</v>
      </c>
      <c r="BG5" s="67" t="s">
        <v>238</v>
      </c>
      <c r="BH5" s="14" t="s">
        <v>239</v>
      </c>
      <c r="BI5" s="14" t="s">
        <v>73</v>
      </c>
      <c r="BJ5" s="14" t="s">
        <v>240</v>
      </c>
      <c r="BK5" s="14" t="s">
        <v>241</v>
      </c>
      <c r="BL5" s="14" t="s">
        <v>242</v>
      </c>
      <c r="BM5" s="14" t="s">
        <v>243</v>
      </c>
      <c r="BN5" s="67" t="s">
        <v>73</v>
      </c>
      <c r="BO5" s="67" t="s">
        <v>244</v>
      </c>
      <c r="BP5" s="67" t="s">
        <v>245</v>
      </c>
      <c r="BQ5" s="67" t="s">
        <v>246</v>
      </c>
      <c r="BR5" s="67" t="s">
        <v>247</v>
      </c>
      <c r="BS5" s="67" t="s">
        <v>248</v>
      </c>
      <c r="BT5" s="67" t="s">
        <v>249</v>
      </c>
      <c r="BU5" s="67" t="s">
        <v>250</v>
      </c>
      <c r="BV5" s="67" t="s">
        <v>251</v>
      </c>
      <c r="BW5" s="67" t="s">
        <v>252</v>
      </c>
      <c r="BX5" s="34" t="s">
        <v>253</v>
      </c>
      <c r="BY5" s="34" t="s">
        <v>254</v>
      </c>
      <c r="BZ5" s="67" t="s">
        <v>255</v>
      </c>
      <c r="CA5" s="67" t="s">
        <v>73</v>
      </c>
      <c r="CB5" s="67" t="s">
        <v>244</v>
      </c>
      <c r="CC5" s="67" t="s">
        <v>245</v>
      </c>
      <c r="CD5" s="67" t="s">
        <v>246</v>
      </c>
      <c r="CE5" s="67" t="s">
        <v>247</v>
      </c>
      <c r="CF5" s="67" t="s">
        <v>248</v>
      </c>
      <c r="CG5" s="67" t="s">
        <v>249</v>
      </c>
      <c r="CH5" s="67" t="s">
        <v>250</v>
      </c>
      <c r="CI5" s="67" t="s">
        <v>256</v>
      </c>
      <c r="CJ5" s="67" t="s">
        <v>257</v>
      </c>
      <c r="CK5" s="67" t="s">
        <v>258</v>
      </c>
      <c r="CL5" s="67" t="s">
        <v>259</v>
      </c>
      <c r="CM5" s="67" t="s">
        <v>251</v>
      </c>
      <c r="CN5" s="67" t="s">
        <v>252</v>
      </c>
      <c r="CO5" s="67" t="s">
        <v>260</v>
      </c>
      <c r="CP5" s="34" t="s">
        <v>253</v>
      </c>
      <c r="CQ5" s="34" t="s">
        <v>254</v>
      </c>
      <c r="CR5" s="67" t="s">
        <v>261</v>
      </c>
      <c r="CS5" s="34" t="s">
        <v>73</v>
      </c>
      <c r="CT5" s="34" t="s">
        <v>262</v>
      </c>
      <c r="CU5" s="67" t="s">
        <v>263</v>
      </c>
      <c r="CV5" s="34" t="s">
        <v>73</v>
      </c>
      <c r="CW5" s="34" t="s">
        <v>262</v>
      </c>
      <c r="CX5" s="67" t="s">
        <v>264</v>
      </c>
      <c r="CY5" s="34" t="s">
        <v>265</v>
      </c>
      <c r="CZ5" s="34" t="s">
        <v>266</v>
      </c>
      <c r="DA5" s="14" t="s">
        <v>263</v>
      </c>
      <c r="DB5" s="34" t="s">
        <v>73</v>
      </c>
      <c r="DC5" s="34" t="s">
        <v>187</v>
      </c>
      <c r="DD5" s="34" t="s">
        <v>267</v>
      </c>
      <c r="DE5" s="67" t="s">
        <v>73</v>
      </c>
      <c r="DF5" s="67" t="s">
        <v>268</v>
      </c>
      <c r="DG5" s="67" t="s">
        <v>269</v>
      </c>
      <c r="DH5" s="67" t="s">
        <v>267</v>
      </c>
      <c r="DI5" s="67" t="s">
        <v>270</v>
      </c>
      <c r="DJ5" s="67" t="s">
        <v>188</v>
      </c>
    </row>
    <row r="6" spans="1:114" ht="30.75" customHeight="1">
      <c r="A6" s="17" t="s">
        <v>78</v>
      </c>
      <c r="B6" s="16" t="s">
        <v>79</v>
      </c>
      <c r="C6" s="18" t="s">
        <v>80</v>
      </c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0"/>
      <c r="BI6" s="20"/>
      <c r="BJ6" s="20"/>
      <c r="BK6" s="20"/>
      <c r="BL6" s="20"/>
      <c r="BM6" s="20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39"/>
      <c r="BY6" s="39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39"/>
      <c r="CQ6" s="39"/>
      <c r="CR6" s="21"/>
      <c r="CS6" s="39"/>
      <c r="CT6" s="39"/>
      <c r="CU6" s="21"/>
      <c r="CV6" s="39"/>
      <c r="CW6" s="39"/>
      <c r="CX6" s="21"/>
      <c r="CY6" s="39"/>
      <c r="CZ6" s="39"/>
      <c r="DA6" s="20"/>
      <c r="DB6" s="39"/>
      <c r="DC6" s="39"/>
      <c r="DD6" s="39"/>
      <c r="DE6" s="21"/>
      <c r="DF6" s="21"/>
      <c r="DG6" s="21"/>
      <c r="DH6" s="21"/>
      <c r="DI6" s="21"/>
      <c r="DJ6" s="21"/>
    </row>
    <row r="7" spans="1:114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58</v>
      </c>
      <c r="F7" s="68">
        <f aca="true" t="shared" si="0" ref="F7:F20">SUM(G7,U7,AW7,BI7,BN7,CA7,CS7,CV7,DB7,DE7)</f>
        <v>258.99</v>
      </c>
      <c r="G7" s="68">
        <v>127.13</v>
      </c>
      <c r="H7" s="68">
        <v>43.54</v>
      </c>
      <c r="I7" s="68">
        <v>0</v>
      </c>
      <c r="J7" s="68">
        <v>0</v>
      </c>
      <c r="K7" s="68">
        <v>0</v>
      </c>
      <c r="L7" s="68">
        <v>44.39</v>
      </c>
      <c r="M7" s="68">
        <v>20</v>
      </c>
      <c r="N7" s="68">
        <v>8</v>
      </c>
      <c r="O7" s="68">
        <v>4.7</v>
      </c>
      <c r="P7" s="69">
        <v>0</v>
      </c>
      <c r="Q7" s="69">
        <v>0.49</v>
      </c>
      <c r="R7" s="69">
        <v>6.01</v>
      </c>
      <c r="S7" s="69">
        <v>0</v>
      </c>
      <c r="T7" s="69">
        <v>0</v>
      </c>
      <c r="U7" s="69">
        <v>110.23</v>
      </c>
      <c r="V7" s="69">
        <v>3.67</v>
      </c>
      <c r="W7" s="69">
        <v>0</v>
      </c>
      <c r="X7" s="69">
        <v>0</v>
      </c>
      <c r="Y7" s="69">
        <v>0</v>
      </c>
      <c r="Z7" s="69">
        <v>0.2</v>
      </c>
      <c r="AA7" s="69">
        <v>0.5</v>
      </c>
      <c r="AB7" s="69">
        <v>0</v>
      </c>
      <c r="AC7" s="69">
        <v>0</v>
      </c>
      <c r="AD7" s="69">
        <v>0</v>
      </c>
      <c r="AE7" s="69">
        <v>1</v>
      </c>
      <c r="AF7" s="69">
        <v>0</v>
      </c>
      <c r="AG7" s="69">
        <v>0</v>
      </c>
      <c r="AH7" s="69">
        <v>0</v>
      </c>
      <c r="AI7" s="69">
        <v>0</v>
      </c>
      <c r="AJ7" s="69">
        <v>0.2</v>
      </c>
      <c r="AK7" s="69">
        <v>1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1.65</v>
      </c>
      <c r="AR7" s="69">
        <v>1.31</v>
      </c>
      <c r="AS7" s="69">
        <v>1.7</v>
      </c>
      <c r="AT7" s="69">
        <v>0</v>
      </c>
      <c r="AU7" s="69">
        <v>0</v>
      </c>
      <c r="AV7" s="69">
        <v>99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21.63</v>
      </c>
      <c r="CB7" s="69">
        <v>0</v>
      </c>
      <c r="CC7" s="69">
        <v>0</v>
      </c>
      <c r="CD7" s="69">
        <v>21.63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  <c r="DJ7" s="69">
        <v>0</v>
      </c>
    </row>
    <row r="8" spans="1:114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81</v>
      </c>
      <c r="F8" s="68">
        <f t="shared" si="0"/>
        <v>258.99</v>
      </c>
      <c r="G8" s="68">
        <v>127.13</v>
      </c>
      <c r="H8" s="68">
        <v>43.54</v>
      </c>
      <c r="I8" s="68">
        <v>0</v>
      </c>
      <c r="J8" s="68">
        <v>0</v>
      </c>
      <c r="K8" s="68">
        <v>0</v>
      </c>
      <c r="L8" s="68">
        <v>44.39</v>
      </c>
      <c r="M8" s="68">
        <v>20</v>
      </c>
      <c r="N8" s="68">
        <v>8</v>
      </c>
      <c r="O8" s="68">
        <v>4.7</v>
      </c>
      <c r="P8" s="69">
        <v>0</v>
      </c>
      <c r="Q8" s="69">
        <v>0.49</v>
      </c>
      <c r="R8" s="69">
        <v>6.01</v>
      </c>
      <c r="S8" s="69">
        <v>0</v>
      </c>
      <c r="T8" s="69">
        <v>0</v>
      </c>
      <c r="U8" s="69">
        <v>110.23</v>
      </c>
      <c r="V8" s="69">
        <v>3.67</v>
      </c>
      <c r="W8" s="69">
        <v>0</v>
      </c>
      <c r="X8" s="69">
        <v>0</v>
      </c>
      <c r="Y8" s="69">
        <v>0</v>
      </c>
      <c r="Z8" s="69">
        <v>0.2</v>
      </c>
      <c r="AA8" s="69">
        <v>0.5</v>
      </c>
      <c r="AB8" s="69">
        <v>0</v>
      </c>
      <c r="AC8" s="69">
        <v>0</v>
      </c>
      <c r="AD8" s="69">
        <v>0</v>
      </c>
      <c r="AE8" s="69">
        <v>1</v>
      </c>
      <c r="AF8" s="69">
        <v>0</v>
      </c>
      <c r="AG8" s="69">
        <v>0</v>
      </c>
      <c r="AH8" s="69">
        <v>0</v>
      </c>
      <c r="AI8" s="69">
        <v>0</v>
      </c>
      <c r="AJ8" s="69">
        <v>0.2</v>
      </c>
      <c r="AK8" s="69">
        <v>1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1.65</v>
      </c>
      <c r="AR8" s="69">
        <v>1.31</v>
      </c>
      <c r="AS8" s="69">
        <v>1.7</v>
      </c>
      <c r="AT8" s="69">
        <v>0</v>
      </c>
      <c r="AU8" s="69">
        <v>0</v>
      </c>
      <c r="AV8" s="69">
        <v>99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21.63</v>
      </c>
      <c r="CB8" s="69">
        <v>0</v>
      </c>
      <c r="CC8" s="69">
        <v>0</v>
      </c>
      <c r="CD8" s="69">
        <v>21.63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  <c r="DJ8" s="69">
        <v>0</v>
      </c>
    </row>
    <row r="9" spans="1:114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82</v>
      </c>
      <c r="F9" s="68">
        <f t="shared" si="0"/>
        <v>258.99</v>
      </c>
      <c r="G9" s="68">
        <v>127.13</v>
      </c>
      <c r="H9" s="68">
        <v>43.54</v>
      </c>
      <c r="I9" s="68">
        <v>0</v>
      </c>
      <c r="J9" s="68">
        <v>0</v>
      </c>
      <c r="K9" s="68">
        <v>0</v>
      </c>
      <c r="L9" s="68">
        <v>44.39</v>
      </c>
      <c r="M9" s="68">
        <v>20</v>
      </c>
      <c r="N9" s="68">
        <v>8</v>
      </c>
      <c r="O9" s="68">
        <v>4.7</v>
      </c>
      <c r="P9" s="69">
        <v>0</v>
      </c>
      <c r="Q9" s="69">
        <v>0.49</v>
      </c>
      <c r="R9" s="69">
        <v>6.01</v>
      </c>
      <c r="S9" s="69">
        <v>0</v>
      </c>
      <c r="T9" s="69">
        <v>0</v>
      </c>
      <c r="U9" s="69">
        <v>110.23</v>
      </c>
      <c r="V9" s="69">
        <v>3.67</v>
      </c>
      <c r="W9" s="69">
        <v>0</v>
      </c>
      <c r="X9" s="69">
        <v>0</v>
      </c>
      <c r="Y9" s="69">
        <v>0</v>
      </c>
      <c r="Z9" s="69">
        <v>0.2</v>
      </c>
      <c r="AA9" s="69">
        <v>0.5</v>
      </c>
      <c r="AB9" s="69">
        <v>0</v>
      </c>
      <c r="AC9" s="69">
        <v>0</v>
      </c>
      <c r="AD9" s="69">
        <v>0</v>
      </c>
      <c r="AE9" s="69">
        <v>1</v>
      </c>
      <c r="AF9" s="69">
        <v>0</v>
      </c>
      <c r="AG9" s="69">
        <v>0</v>
      </c>
      <c r="AH9" s="69">
        <v>0</v>
      </c>
      <c r="AI9" s="69">
        <v>0</v>
      </c>
      <c r="AJ9" s="69">
        <v>0.2</v>
      </c>
      <c r="AK9" s="69">
        <v>1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1.65</v>
      </c>
      <c r="AR9" s="69">
        <v>1.31</v>
      </c>
      <c r="AS9" s="69">
        <v>1.7</v>
      </c>
      <c r="AT9" s="69">
        <v>0</v>
      </c>
      <c r="AU9" s="69">
        <v>0</v>
      </c>
      <c r="AV9" s="69">
        <v>99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21.63</v>
      </c>
      <c r="CB9" s="69">
        <v>0</v>
      </c>
      <c r="CC9" s="69">
        <v>0</v>
      </c>
      <c r="CD9" s="69">
        <v>21.63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  <c r="DJ9" s="69">
        <v>0</v>
      </c>
    </row>
    <row r="10" spans="1:114" ht="19.5" customHeight="1">
      <c r="A10" s="40" t="s">
        <v>83</v>
      </c>
      <c r="B10" s="40" t="s">
        <v>84</v>
      </c>
      <c r="C10" s="40" t="s">
        <v>85</v>
      </c>
      <c r="D10" s="40" t="s">
        <v>86</v>
      </c>
      <c r="E10" s="40" t="s">
        <v>87</v>
      </c>
      <c r="F10" s="68">
        <f t="shared" si="0"/>
        <v>0.2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0.2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0.2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  <c r="DJ10" s="69">
        <v>0</v>
      </c>
    </row>
    <row r="11" spans="1:114" ht="19.5" customHeight="1">
      <c r="A11" s="40" t="s">
        <v>88</v>
      </c>
      <c r="B11" s="40" t="s">
        <v>89</v>
      </c>
      <c r="C11" s="40" t="s">
        <v>90</v>
      </c>
      <c r="D11" s="40" t="s">
        <v>86</v>
      </c>
      <c r="E11" s="40" t="s">
        <v>91</v>
      </c>
      <c r="F11" s="68">
        <f t="shared" si="0"/>
        <v>10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10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10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  <c r="DJ11" s="69">
        <v>0</v>
      </c>
    </row>
    <row r="12" spans="1:114" ht="19.5" customHeight="1">
      <c r="A12" s="40" t="s">
        <v>88</v>
      </c>
      <c r="B12" s="40" t="s">
        <v>85</v>
      </c>
      <c r="C12" s="40" t="s">
        <v>89</v>
      </c>
      <c r="D12" s="40" t="s">
        <v>86</v>
      </c>
      <c r="E12" s="40" t="s">
        <v>92</v>
      </c>
      <c r="F12" s="68">
        <f t="shared" si="0"/>
        <v>7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7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7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  <c r="DJ12" s="69">
        <v>0</v>
      </c>
    </row>
    <row r="13" spans="1:114" ht="19.5" customHeight="1">
      <c r="A13" s="40" t="s">
        <v>88</v>
      </c>
      <c r="B13" s="40" t="s">
        <v>93</v>
      </c>
      <c r="C13" s="40" t="s">
        <v>94</v>
      </c>
      <c r="D13" s="40" t="s">
        <v>86</v>
      </c>
      <c r="E13" s="40" t="s">
        <v>95</v>
      </c>
      <c r="F13" s="68">
        <f t="shared" si="0"/>
        <v>101.45</v>
      </c>
      <c r="G13" s="68">
        <v>88.42</v>
      </c>
      <c r="H13" s="68">
        <v>43.54</v>
      </c>
      <c r="I13" s="68">
        <v>0</v>
      </c>
      <c r="J13" s="68">
        <v>0</v>
      </c>
      <c r="K13" s="68">
        <v>0</v>
      </c>
      <c r="L13" s="68">
        <v>44.39</v>
      </c>
      <c r="M13" s="68">
        <v>0</v>
      </c>
      <c r="N13" s="68">
        <v>0</v>
      </c>
      <c r="O13" s="68">
        <v>0</v>
      </c>
      <c r="P13" s="69">
        <v>0</v>
      </c>
      <c r="Q13" s="69">
        <v>0.49</v>
      </c>
      <c r="R13" s="69">
        <v>0</v>
      </c>
      <c r="S13" s="69">
        <v>0</v>
      </c>
      <c r="T13" s="69">
        <v>0</v>
      </c>
      <c r="U13" s="69">
        <v>13.03</v>
      </c>
      <c r="V13" s="69">
        <v>3.67</v>
      </c>
      <c r="W13" s="69">
        <v>0</v>
      </c>
      <c r="X13" s="69">
        <v>0</v>
      </c>
      <c r="Y13" s="69">
        <v>0</v>
      </c>
      <c r="Z13" s="69">
        <v>0.2</v>
      </c>
      <c r="AA13" s="69">
        <v>0.5</v>
      </c>
      <c r="AB13" s="69">
        <v>0</v>
      </c>
      <c r="AC13" s="69">
        <v>0</v>
      </c>
      <c r="AD13" s="69">
        <v>0</v>
      </c>
      <c r="AE13" s="69">
        <v>1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1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1.65</v>
      </c>
      <c r="AR13" s="69">
        <v>1.31</v>
      </c>
      <c r="AS13" s="69">
        <v>1.7</v>
      </c>
      <c r="AT13" s="69">
        <v>0</v>
      </c>
      <c r="AU13" s="69">
        <v>0</v>
      </c>
      <c r="AV13" s="69">
        <v>2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  <c r="DJ13" s="69">
        <v>0</v>
      </c>
    </row>
    <row r="14" spans="1:114" ht="19.5" customHeight="1">
      <c r="A14" s="40" t="s">
        <v>88</v>
      </c>
      <c r="B14" s="40" t="s">
        <v>93</v>
      </c>
      <c r="C14" s="40" t="s">
        <v>93</v>
      </c>
      <c r="D14" s="40" t="s">
        <v>86</v>
      </c>
      <c r="E14" s="40" t="s">
        <v>96</v>
      </c>
      <c r="F14" s="68">
        <f t="shared" si="0"/>
        <v>50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50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50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  <c r="DJ14" s="69">
        <v>0</v>
      </c>
    </row>
    <row r="15" spans="1:114" ht="19.5" customHeight="1">
      <c r="A15" s="40" t="s">
        <v>88</v>
      </c>
      <c r="B15" s="40" t="s">
        <v>93</v>
      </c>
      <c r="C15" s="40" t="s">
        <v>90</v>
      </c>
      <c r="D15" s="40" t="s">
        <v>86</v>
      </c>
      <c r="E15" s="40" t="s">
        <v>97</v>
      </c>
      <c r="F15" s="68">
        <f t="shared" si="0"/>
        <v>21.63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21.63</v>
      </c>
      <c r="CB15" s="69">
        <v>0</v>
      </c>
      <c r="CC15" s="69">
        <v>0</v>
      </c>
      <c r="CD15" s="69">
        <v>21.63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  <c r="DJ15" s="69">
        <v>0</v>
      </c>
    </row>
    <row r="16" spans="1:114" ht="19.5" customHeight="1">
      <c r="A16" s="40" t="s">
        <v>88</v>
      </c>
      <c r="B16" s="40" t="s">
        <v>98</v>
      </c>
      <c r="C16" s="40" t="s">
        <v>89</v>
      </c>
      <c r="D16" s="40" t="s">
        <v>86</v>
      </c>
      <c r="E16" s="40" t="s">
        <v>99</v>
      </c>
      <c r="F16" s="68">
        <f t="shared" si="0"/>
        <v>30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30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30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  <c r="DJ16" s="69">
        <v>0</v>
      </c>
    </row>
    <row r="17" spans="1:114" ht="19.5" customHeight="1">
      <c r="A17" s="40" t="s">
        <v>100</v>
      </c>
      <c r="B17" s="40" t="s">
        <v>101</v>
      </c>
      <c r="C17" s="40" t="s">
        <v>101</v>
      </c>
      <c r="D17" s="40" t="s">
        <v>86</v>
      </c>
      <c r="E17" s="40" t="s">
        <v>102</v>
      </c>
      <c r="F17" s="68">
        <f t="shared" si="0"/>
        <v>20</v>
      </c>
      <c r="G17" s="68">
        <v>20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20</v>
      </c>
      <c r="N17" s="68">
        <v>0</v>
      </c>
      <c r="O17" s="68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</row>
    <row r="18" spans="1:114" ht="19.5" customHeight="1">
      <c r="A18" s="40" t="s">
        <v>100</v>
      </c>
      <c r="B18" s="40" t="s">
        <v>101</v>
      </c>
      <c r="C18" s="40" t="s">
        <v>103</v>
      </c>
      <c r="D18" s="40" t="s">
        <v>86</v>
      </c>
      <c r="E18" s="40" t="s">
        <v>104</v>
      </c>
      <c r="F18" s="68">
        <f t="shared" si="0"/>
        <v>8</v>
      </c>
      <c r="G18" s="68">
        <v>8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8</v>
      </c>
      <c r="O18" s="68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  <c r="DJ18" s="69">
        <v>0</v>
      </c>
    </row>
    <row r="19" spans="1:114" ht="19.5" customHeight="1">
      <c r="A19" s="40" t="s">
        <v>105</v>
      </c>
      <c r="B19" s="40" t="s">
        <v>106</v>
      </c>
      <c r="C19" s="40" t="s">
        <v>89</v>
      </c>
      <c r="D19" s="40" t="s">
        <v>86</v>
      </c>
      <c r="E19" s="40" t="s">
        <v>107</v>
      </c>
      <c r="F19" s="68">
        <f t="shared" si="0"/>
        <v>4.7</v>
      </c>
      <c r="G19" s="68">
        <v>4.7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4.7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  <c r="DJ19" s="69">
        <v>0</v>
      </c>
    </row>
    <row r="20" spans="1:114" ht="19.5" customHeight="1">
      <c r="A20" s="40" t="s">
        <v>108</v>
      </c>
      <c r="B20" s="40" t="s">
        <v>89</v>
      </c>
      <c r="C20" s="40" t="s">
        <v>94</v>
      </c>
      <c r="D20" s="40" t="s">
        <v>86</v>
      </c>
      <c r="E20" s="40" t="s">
        <v>109</v>
      </c>
      <c r="F20" s="68">
        <f t="shared" si="0"/>
        <v>6.01</v>
      </c>
      <c r="G20" s="68">
        <v>6.01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9">
        <v>0</v>
      </c>
      <c r="Q20" s="69">
        <v>0</v>
      </c>
      <c r="R20" s="69">
        <v>6.01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</row>
  </sheetData>
  <sheetProtection/>
  <mergeCells count="124">
    <mergeCell ref="A2:DJ2"/>
    <mergeCell ref="A4:E4"/>
    <mergeCell ref="G4:T4"/>
    <mergeCell ref="U4:AV4"/>
    <mergeCell ref="AW4:BH4"/>
    <mergeCell ref="BI4:BM4"/>
    <mergeCell ref="BN4:BZ4"/>
    <mergeCell ref="CA4:CR4"/>
    <mergeCell ref="CS4:CU4"/>
    <mergeCell ref="CV4:DA4"/>
    <mergeCell ref="DB4:DD4"/>
    <mergeCell ref="DE4:D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27"/>
      <c r="E1" s="26"/>
      <c r="F1" s="26"/>
      <c r="G1" s="28" t="s">
        <v>271</v>
      </c>
    </row>
    <row r="2" spans="1:7" ht="25.5" customHeight="1">
      <c r="A2" s="4" t="s">
        <v>272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5"/>
      <c r="C3" s="5"/>
      <c r="D3" s="5"/>
      <c r="E3" s="29"/>
      <c r="F3" s="29"/>
      <c r="G3" s="7" t="s">
        <v>5</v>
      </c>
    </row>
    <row r="4" spans="1:7" ht="19.5" customHeight="1">
      <c r="A4" s="43" t="s">
        <v>273</v>
      </c>
      <c r="B4" s="44"/>
      <c r="C4" s="44"/>
      <c r="D4" s="45"/>
      <c r="E4" s="52" t="s">
        <v>112</v>
      </c>
      <c r="F4" s="15"/>
      <c r="G4" s="15"/>
    </row>
    <row r="5" spans="1:7" ht="19.5" customHeight="1">
      <c r="A5" s="8" t="s">
        <v>68</v>
      </c>
      <c r="B5" s="10"/>
      <c r="C5" s="53" t="s">
        <v>69</v>
      </c>
      <c r="D5" s="54" t="s">
        <v>274</v>
      </c>
      <c r="E5" s="15" t="s">
        <v>58</v>
      </c>
      <c r="F5" s="12" t="s">
        <v>275</v>
      </c>
      <c r="G5" s="55" t="s">
        <v>276</v>
      </c>
    </row>
    <row r="6" spans="1:7" ht="33.75" customHeight="1">
      <c r="A6" s="17" t="s">
        <v>78</v>
      </c>
      <c r="B6" s="18" t="s">
        <v>79</v>
      </c>
      <c r="C6" s="56"/>
      <c r="D6" s="57"/>
      <c r="E6" s="21"/>
      <c r="F6" s="22"/>
      <c r="G6" s="39"/>
    </row>
    <row r="7" spans="1:7" ht="19.5" customHeight="1">
      <c r="A7" s="23" t="s">
        <v>38</v>
      </c>
      <c r="B7" s="40" t="s">
        <v>38</v>
      </c>
      <c r="C7" s="58" t="s">
        <v>38</v>
      </c>
      <c r="D7" s="23" t="s">
        <v>58</v>
      </c>
      <c r="E7" s="41">
        <f aca="true" t="shared" si="0" ref="E7:E28">SUM(F7:G7)</f>
        <v>139.69</v>
      </c>
      <c r="F7" s="41">
        <v>127.13</v>
      </c>
      <c r="G7" s="24">
        <v>12.56</v>
      </c>
    </row>
    <row r="8" spans="1:7" ht="19.5" customHeight="1">
      <c r="A8" s="23" t="s">
        <v>38</v>
      </c>
      <c r="B8" s="40" t="s">
        <v>38</v>
      </c>
      <c r="C8" s="58" t="s">
        <v>38</v>
      </c>
      <c r="D8" s="23" t="s">
        <v>81</v>
      </c>
      <c r="E8" s="41">
        <f t="shared" si="0"/>
        <v>139.69</v>
      </c>
      <c r="F8" s="41">
        <v>127.13</v>
      </c>
      <c r="G8" s="24">
        <v>12.56</v>
      </c>
    </row>
    <row r="9" spans="1:7" ht="19.5" customHeight="1">
      <c r="A9" s="23" t="s">
        <v>38</v>
      </c>
      <c r="B9" s="40" t="s">
        <v>38</v>
      </c>
      <c r="C9" s="58" t="s">
        <v>38</v>
      </c>
      <c r="D9" s="23" t="s">
        <v>82</v>
      </c>
      <c r="E9" s="41">
        <f t="shared" si="0"/>
        <v>139.69</v>
      </c>
      <c r="F9" s="41">
        <v>127.13</v>
      </c>
      <c r="G9" s="24">
        <v>12.56</v>
      </c>
    </row>
    <row r="10" spans="1:7" ht="19.5" customHeight="1">
      <c r="A10" s="23" t="s">
        <v>38</v>
      </c>
      <c r="B10" s="40" t="s">
        <v>38</v>
      </c>
      <c r="C10" s="58" t="s">
        <v>38</v>
      </c>
      <c r="D10" s="23" t="s">
        <v>277</v>
      </c>
      <c r="E10" s="41">
        <f t="shared" si="0"/>
        <v>127.13</v>
      </c>
      <c r="F10" s="41">
        <v>127.13</v>
      </c>
      <c r="G10" s="24">
        <v>0</v>
      </c>
    </row>
    <row r="11" spans="1:7" ht="19.5" customHeight="1">
      <c r="A11" s="23" t="s">
        <v>278</v>
      </c>
      <c r="B11" s="40" t="s">
        <v>94</v>
      </c>
      <c r="C11" s="58" t="s">
        <v>86</v>
      </c>
      <c r="D11" s="23" t="s">
        <v>279</v>
      </c>
      <c r="E11" s="41">
        <f t="shared" si="0"/>
        <v>43.54</v>
      </c>
      <c r="F11" s="41">
        <v>43.54</v>
      </c>
      <c r="G11" s="24">
        <v>0</v>
      </c>
    </row>
    <row r="12" spans="1:7" ht="19.5" customHeight="1">
      <c r="A12" s="23" t="s">
        <v>278</v>
      </c>
      <c r="B12" s="40" t="s">
        <v>280</v>
      </c>
      <c r="C12" s="58" t="s">
        <v>86</v>
      </c>
      <c r="D12" s="23" t="s">
        <v>281</v>
      </c>
      <c r="E12" s="41">
        <f t="shared" si="0"/>
        <v>44.39</v>
      </c>
      <c r="F12" s="41">
        <v>44.39</v>
      </c>
      <c r="G12" s="24">
        <v>0</v>
      </c>
    </row>
    <row r="13" spans="1:7" ht="19.5" customHeight="1">
      <c r="A13" s="23" t="s">
        <v>278</v>
      </c>
      <c r="B13" s="40" t="s">
        <v>84</v>
      </c>
      <c r="C13" s="58" t="s">
        <v>86</v>
      </c>
      <c r="D13" s="23" t="s">
        <v>282</v>
      </c>
      <c r="E13" s="41">
        <f t="shared" si="0"/>
        <v>20</v>
      </c>
      <c r="F13" s="41">
        <v>20</v>
      </c>
      <c r="G13" s="24">
        <v>0</v>
      </c>
    </row>
    <row r="14" spans="1:7" ht="19.5" customHeight="1">
      <c r="A14" s="23" t="s">
        <v>278</v>
      </c>
      <c r="B14" s="40" t="s">
        <v>98</v>
      </c>
      <c r="C14" s="58" t="s">
        <v>86</v>
      </c>
      <c r="D14" s="23" t="s">
        <v>283</v>
      </c>
      <c r="E14" s="41">
        <f t="shared" si="0"/>
        <v>8</v>
      </c>
      <c r="F14" s="41">
        <v>8</v>
      </c>
      <c r="G14" s="24">
        <v>0</v>
      </c>
    </row>
    <row r="15" spans="1:7" ht="19.5" customHeight="1">
      <c r="A15" s="23" t="s">
        <v>278</v>
      </c>
      <c r="B15" s="40" t="s">
        <v>284</v>
      </c>
      <c r="C15" s="58" t="s">
        <v>86</v>
      </c>
      <c r="D15" s="23" t="s">
        <v>285</v>
      </c>
      <c r="E15" s="41">
        <f t="shared" si="0"/>
        <v>4.7</v>
      </c>
      <c r="F15" s="41">
        <v>4.7</v>
      </c>
      <c r="G15" s="24">
        <v>0</v>
      </c>
    </row>
    <row r="16" spans="1:7" ht="19.5" customHeight="1">
      <c r="A16" s="23" t="s">
        <v>278</v>
      </c>
      <c r="B16" s="40" t="s">
        <v>286</v>
      </c>
      <c r="C16" s="58" t="s">
        <v>86</v>
      </c>
      <c r="D16" s="23" t="s">
        <v>287</v>
      </c>
      <c r="E16" s="41">
        <f t="shared" si="0"/>
        <v>0.49</v>
      </c>
      <c r="F16" s="41">
        <v>0.49</v>
      </c>
      <c r="G16" s="24">
        <v>0</v>
      </c>
    </row>
    <row r="17" spans="1:7" ht="19.5" customHeight="1">
      <c r="A17" s="23" t="s">
        <v>278</v>
      </c>
      <c r="B17" s="40" t="s">
        <v>288</v>
      </c>
      <c r="C17" s="58" t="s">
        <v>86</v>
      </c>
      <c r="D17" s="23" t="s">
        <v>289</v>
      </c>
      <c r="E17" s="41">
        <f t="shared" si="0"/>
        <v>6.01</v>
      </c>
      <c r="F17" s="41">
        <v>6.01</v>
      </c>
      <c r="G17" s="24">
        <v>0</v>
      </c>
    </row>
    <row r="18" spans="1:7" ht="19.5" customHeight="1">
      <c r="A18" s="23" t="s">
        <v>38</v>
      </c>
      <c r="B18" s="40" t="s">
        <v>38</v>
      </c>
      <c r="C18" s="58" t="s">
        <v>38</v>
      </c>
      <c r="D18" s="23" t="s">
        <v>290</v>
      </c>
      <c r="E18" s="41">
        <f t="shared" si="0"/>
        <v>12.56</v>
      </c>
      <c r="F18" s="41">
        <v>0</v>
      </c>
      <c r="G18" s="24">
        <v>12.56</v>
      </c>
    </row>
    <row r="19" spans="1:7" ht="19.5" customHeight="1">
      <c r="A19" s="23" t="s">
        <v>291</v>
      </c>
      <c r="B19" s="40" t="s">
        <v>94</v>
      </c>
      <c r="C19" s="58" t="s">
        <v>86</v>
      </c>
      <c r="D19" s="23" t="s">
        <v>292</v>
      </c>
      <c r="E19" s="41">
        <f t="shared" si="0"/>
        <v>3</v>
      </c>
      <c r="F19" s="41">
        <v>0</v>
      </c>
      <c r="G19" s="24">
        <v>3</v>
      </c>
    </row>
    <row r="20" spans="1:7" ht="19.5" customHeight="1">
      <c r="A20" s="23" t="s">
        <v>291</v>
      </c>
      <c r="B20" s="40" t="s">
        <v>101</v>
      </c>
      <c r="C20" s="58" t="s">
        <v>86</v>
      </c>
      <c r="D20" s="23" t="s">
        <v>293</v>
      </c>
      <c r="E20" s="41">
        <f t="shared" si="0"/>
        <v>0.2</v>
      </c>
      <c r="F20" s="41">
        <v>0</v>
      </c>
      <c r="G20" s="24">
        <v>0.2</v>
      </c>
    </row>
    <row r="21" spans="1:7" ht="19.5" customHeight="1">
      <c r="A21" s="23" t="s">
        <v>291</v>
      </c>
      <c r="B21" s="40" t="s">
        <v>103</v>
      </c>
      <c r="C21" s="58" t="s">
        <v>86</v>
      </c>
      <c r="D21" s="23" t="s">
        <v>294</v>
      </c>
      <c r="E21" s="41">
        <f t="shared" si="0"/>
        <v>0.5</v>
      </c>
      <c r="F21" s="41">
        <v>0</v>
      </c>
      <c r="G21" s="24">
        <v>0.5</v>
      </c>
    </row>
    <row r="22" spans="1:7" ht="19.5" customHeight="1">
      <c r="A22" s="23" t="s">
        <v>291</v>
      </c>
      <c r="B22" s="40" t="s">
        <v>106</v>
      </c>
      <c r="C22" s="58" t="s">
        <v>86</v>
      </c>
      <c r="D22" s="23" t="s">
        <v>295</v>
      </c>
      <c r="E22" s="41">
        <f t="shared" si="0"/>
        <v>1</v>
      </c>
      <c r="F22" s="41">
        <v>0</v>
      </c>
      <c r="G22" s="24">
        <v>1</v>
      </c>
    </row>
    <row r="23" spans="1:7" ht="19.5" customHeight="1">
      <c r="A23" s="23" t="s">
        <v>291</v>
      </c>
      <c r="B23" s="40" t="s">
        <v>296</v>
      </c>
      <c r="C23" s="58" t="s">
        <v>86</v>
      </c>
      <c r="D23" s="23" t="s">
        <v>297</v>
      </c>
      <c r="E23" s="41">
        <f t="shared" si="0"/>
        <v>0.2</v>
      </c>
      <c r="F23" s="41">
        <v>0</v>
      </c>
      <c r="G23" s="24">
        <v>0.2</v>
      </c>
    </row>
    <row r="24" spans="1:7" ht="19.5" customHeight="1">
      <c r="A24" s="23" t="s">
        <v>291</v>
      </c>
      <c r="B24" s="40" t="s">
        <v>298</v>
      </c>
      <c r="C24" s="58" t="s">
        <v>86</v>
      </c>
      <c r="D24" s="23" t="s">
        <v>299</v>
      </c>
      <c r="E24" s="41">
        <f t="shared" si="0"/>
        <v>1</v>
      </c>
      <c r="F24" s="41">
        <v>0</v>
      </c>
      <c r="G24" s="24">
        <v>1</v>
      </c>
    </row>
    <row r="25" spans="1:7" ht="19.5" customHeight="1">
      <c r="A25" s="23" t="s">
        <v>291</v>
      </c>
      <c r="B25" s="40" t="s">
        <v>300</v>
      </c>
      <c r="C25" s="58" t="s">
        <v>86</v>
      </c>
      <c r="D25" s="23" t="s">
        <v>301</v>
      </c>
      <c r="E25" s="41">
        <f t="shared" si="0"/>
        <v>1.65</v>
      </c>
      <c r="F25" s="41">
        <v>0</v>
      </c>
      <c r="G25" s="24">
        <v>1.65</v>
      </c>
    </row>
    <row r="26" spans="1:7" ht="19.5" customHeight="1">
      <c r="A26" s="23" t="s">
        <v>291</v>
      </c>
      <c r="B26" s="40" t="s">
        <v>302</v>
      </c>
      <c r="C26" s="58" t="s">
        <v>86</v>
      </c>
      <c r="D26" s="23" t="s">
        <v>303</v>
      </c>
      <c r="E26" s="41">
        <f t="shared" si="0"/>
        <v>1.31</v>
      </c>
      <c r="F26" s="41">
        <v>0</v>
      </c>
      <c r="G26" s="24">
        <v>1.31</v>
      </c>
    </row>
    <row r="27" spans="1:7" ht="19.5" customHeight="1">
      <c r="A27" s="23" t="s">
        <v>291</v>
      </c>
      <c r="B27" s="40" t="s">
        <v>304</v>
      </c>
      <c r="C27" s="58" t="s">
        <v>86</v>
      </c>
      <c r="D27" s="23" t="s">
        <v>305</v>
      </c>
      <c r="E27" s="41">
        <f t="shared" si="0"/>
        <v>1.7</v>
      </c>
      <c r="F27" s="41">
        <v>0</v>
      </c>
      <c r="G27" s="24">
        <v>1.7</v>
      </c>
    </row>
    <row r="28" spans="1:7" ht="19.5" customHeight="1">
      <c r="A28" s="23" t="s">
        <v>291</v>
      </c>
      <c r="B28" s="40" t="s">
        <v>90</v>
      </c>
      <c r="C28" s="58" t="s">
        <v>86</v>
      </c>
      <c r="D28" s="23" t="s">
        <v>306</v>
      </c>
      <c r="E28" s="41">
        <f t="shared" si="0"/>
        <v>2</v>
      </c>
      <c r="F28" s="41">
        <v>0</v>
      </c>
      <c r="G28" s="24">
        <v>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307</v>
      </c>
    </row>
    <row r="2" spans="1:6" ht="19.5" customHeight="1">
      <c r="A2" s="4" t="s">
        <v>308</v>
      </c>
      <c r="B2" s="4"/>
      <c r="C2" s="4"/>
      <c r="D2" s="4"/>
      <c r="E2" s="4"/>
      <c r="F2" s="4"/>
    </row>
    <row r="3" spans="1:6" ht="19.5" customHeight="1">
      <c r="A3" s="5" t="s">
        <v>0</v>
      </c>
      <c r="B3" s="5"/>
      <c r="C3" s="5"/>
      <c r="D3" s="47"/>
      <c r="E3" s="47"/>
      <c r="F3" s="7" t="s">
        <v>5</v>
      </c>
    </row>
    <row r="4" spans="1:6" ht="19.5" customHeight="1">
      <c r="A4" s="8" t="s">
        <v>68</v>
      </c>
      <c r="B4" s="9"/>
      <c r="C4" s="10"/>
      <c r="D4" s="48" t="s">
        <v>69</v>
      </c>
      <c r="E4" s="30" t="s">
        <v>309</v>
      </c>
      <c r="F4" s="12" t="s">
        <v>71</v>
      </c>
    </row>
    <row r="5" spans="1:6" ht="19.5" customHeight="1">
      <c r="A5" s="16" t="s">
        <v>78</v>
      </c>
      <c r="B5" s="17" t="s">
        <v>79</v>
      </c>
      <c r="C5" s="18" t="s">
        <v>80</v>
      </c>
      <c r="D5" s="49"/>
      <c r="E5" s="30"/>
      <c r="F5" s="12"/>
    </row>
    <row r="6" spans="1:6" ht="19.5" customHeight="1">
      <c r="A6" s="40" t="s">
        <v>38</v>
      </c>
      <c r="B6" s="40" t="s">
        <v>38</v>
      </c>
      <c r="C6" s="40" t="s">
        <v>38</v>
      </c>
      <c r="D6" s="50" t="s">
        <v>38</v>
      </c>
      <c r="E6" s="50" t="s">
        <v>58</v>
      </c>
      <c r="F6" s="51">
        <v>119.3</v>
      </c>
    </row>
    <row r="7" spans="1:6" ht="19.5" customHeight="1">
      <c r="A7" s="40" t="s">
        <v>38</v>
      </c>
      <c r="B7" s="40" t="s">
        <v>38</v>
      </c>
      <c r="C7" s="40" t="s">
        <v>38</v>
      </c>
      <c r="D7" s="50" t="s">
        <v>38</v>
      </c>
      <c r="E7" s="50" t="s">
        <v>81</v>
      </c>
      <c r="F7" s="51">
        <v>119.3</v>
      </c>
    </row>
    <row r="8" spans="1:6" ht="19.5" customHeight="1">
      <c r="A8" s="40" t="s">
        <v>38</v>
      </c>
      <c r="B8" s="40" t="s">
        <v>38</v>
      </c>
      <c r="C8" s="40" t="s">
        <v>38</v>
      </c>
      <c r="D8" s="50" t="s">
        <v>38</v>
      </c>
      <c r="E8" s="50" t="s">
        <v>82</v>
      </c>
      <c r="F8" s="51">
        <v>119.3</v>
      </c>
    </row>
    <row r="9" spans="1:6" ht="19.5" customHeight="1">
      <c r="A9" s="40" t="s">
        <v>38</v>
      </c>
      <c r="B9" s="40" t="s">
        <v>38</v>
      </c>
      <c r="C9" s="40" t="s">
        <v>38</v>
      </c>
      <c r="D9" s="50" t="s">
        <v>38</v>
      </c>
      <c r="E9" s="50" t="s">
        <v>91</v>
      </c>
      <c r="F9" s="51">
        <v>10</v>
      </c>
    </row>
    <row r="10" spans="1:6" ht="19.5" customHeight="1">
      <c r="A10" s="40" t="s">
        <v>88</v>
      </c>
      <c r="B10" s="40" t="s">
        <v>89</v>
      </c>
      <c r="C10" s="40" t="s">
        <v>90</v>
      </c>
      <c r="D10" s="50" t="s">
        <v>86</v>
      </c>
      <c r="E10" s="50" t="s">
        <v>310</v>
      </c>
      <c r="F10" s="51">
        <v>10</v>
      </c>
    </row>
    <row r="11" spans="1:6" ht="19.5" customHeight="1">
      <c r="A11" s="40" t="s">
        <v>38</v>
      </c>
      <c r="B11" s="40" t="s">
        <v>38</v>
      </c>
      <c r="C11" s="40" t="s">
        <v>38</v>
      </c>
      <c r="D11" s="50" t="s">
        <v>38</v>
      </c>
      <c r="E11" s="50" t="s">
        <v>92</v>
      </c>
      <c r="F11" s="51">
        <v>7</v>
      </c>
    </row>
    <row r="12" spans="1:6" ht="19.5" customHeight="1">
      <c r="A12" s="40" t="s">
        <v>88</v>
      </c>
      <c r="B12" s="40" t="s">
        <v>85</v>
      </c>
      <c r="C12" s="40" t="s">
        <v>89</v>
      </c>
      <c r="D12" s="50" t="s">
        <v>86</v>
      </c>
      <c r="E12" s="50" t="s">
        <v>311</v>
      </c>
      <c r="F12" s="51">
        <v>7</v>
      </c>
    </row>
    <row r="13" spans="1:6" ht="19.5" customHeight="1">
      <c r="A13" s="40" t="s">
        <v>38</v>
      </c>
      <c r="B13" s="40" t="s">
        <v>38</v>
      </c>
      <c r="C13" s="40" t="s">
        <v>38</v>
      </c>
      <c r="D13" s="50" t="s">
        <v>38</v>
      </c>
      <c r="E13" s="50" t="s">
        <v>95</v>
      </c>
      <c r="F13" s="51">
        <v>0.67</v>
      </c>
    </row>
    <row r="14" spans="1:6" ht="19.5" customHeight="1">
      <c r="A14" s="40" t="s">
        <v>88</v>
      </c>
      <c r="B14" s="40" t="s">
        <v>93</v>
      </c>
      <c r="C14" s="40" t="s">
        <v>94</v>
      </c>
      <c r="D14" s="50" t="s">
        <v>86</v>
      </c>
      <c r="E14" s="50" t="s">
        <v>312</v>
      </c>
      <c r="F14" s="51">
        <v>0.67</v>
      </c>
    </row>
    <row r="15" spans="1:6" ht="19.5" customHeight="1">
      <c r="A15" s="40" t="s">
        <v>38</v>
      </c>
      <c r="B15" s="40" t="s">
        <v>38</v>
      </c>
      <c r="C15" s="40" t="s">
        <v>38</v>
      </c>
      <c r="D15" s="50" t="s">
        <v>38</v>
      </c>
      <c r="E15" s="50" t="s">
        <v>96</v>
      </c>
      <c r="F15" s="51">
        <v>50</v>
      </c>
    </row>
    <row r="16" spans="1:6" ht="19.5" customHeight="1">
      <c r="A16" s="40" t="s">
        <v>88</v>
      </c>
      <c r="B16" s="40" t="s">
        <v>93</v>
      </c>
      <c r="C16" s="40" t="s">
        <v>93</v>
      </c>
      <c r="D16" s="50" t="s">
        <v>86</v>
      </c>
      <c r="E16" s="50" t="s">
        <v>313</v>
      </c>
      <c r="F16" s="51">
        <v>50</v>
      </c>
    </row>
    <row r="17" spans="1:6" ht="19.5" customHeight="1">
      <c r="A17" s="40" t="s">
        <v>38</v>
      </c>
      <c r="B17" s="40" t="s">
        <v>38</v>
      </c>
      <c r="C17" s="40" t="s">
        <v>38</v>
      </c>
      <c r="D17" s="50" t="s">
        <v>38</v>
      </c>
      <c r="E17" s="50" t="s">
        <v>97</v>
      </c>
      <c r="F17" s="51">
        <v>21.63</v>
      </c>
    </row>
    <row r="18" spans="1:6" ht="19.5" customHeight="1">
      <c r="A18" s="40" t="s">
        <v>88</v>
      </c>
      <c r="B18" s="40" t="s">
        <v>93</v>
      </c>
      <c r="C18" s="40" t="s">
        <v>90</v>
      </c>
      <c r="D18" s="50" t="s">
        <v>86</v>
      </c>
      <c r="E18" s="50" t="s">
        <v>314</v>
      </c>
      <c r="F18" s="51">
        <v>21.63</v>
      </c>
    </row>
    <row r="19" spans="1:6" ht="19.5" customHeight="1">
      <c r="A19" s="40" t="s">
        <v>38</v>
      </c>
      <c r="B19" s="40" t="s">
        <v>38</v>
      </c>
      <c r="C19" s="40" t="s">
        <v>38</v>
      </c>
      <c r="D19" s="50" t="s">
        <v>38</v>
      </c>
      <c r="E19" s="50" t="s">
        <v>99</v>
      </c>
      <c r="F19" s="51">
        <v>30</v>
      </c>
    </row>
    <row r="20" spans="1:6" ht="19.5" customHeight="1">
      <c r="A20" s="40" t="s">
        <v>88</v>
      </c>
      <c r="B20" s="40" t="s">
        <v>98</v>
      </c>
      <c r="C20" s="40" t="s">
        <v>89</v>
      </c>
      <c r="D20" s="50" t="s">
        <v>86</v>
      </c>
      <c r="E20" s="50" t="s">
        <v>315</v>
      </c>
      <c r="F20" s="51">
        <v>30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2019-02-13T08:11:46Z</dcterms:created>
  <dcterms:modified xsi:type="dcterms:W3CDTF">2019-02-13T08:25:48Z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