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Area" localSheetId="4">'2'!$A$1:$I$39</definedName>
  </definedNames>
  <calcPr fullCalcOnLoad="1"/>
</workbook>
</file>

<file path=xl/sharedStrings.xml><?xml version="1.0" encoding="utf-8"?>
<sst xmlns="http://schemas.openxmlformats.org/spreadsheetml/2006/main" count="992" uniqueCount="351">
  <si>
    <t>四川省粮油科研所</t>
  </si>
  <si>
    <t>2020年部门预算</t>
  </si>
  <si>
    <t>报送日期：     2020年  6 月 15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</si>
  <si>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</si>
  <si>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</si>
  <si>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</si>
  <si>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</si>
  <si>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</si>
  <si>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</si>
  <si>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</si>
  <si>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</si>
  <si>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</si>
  <si>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</si>
  <si>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</si>
  <si>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</si>
  <si>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</si>
  <si>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</si>
  <si>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</si>
  <si>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</si>
  <si>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</si>
  <si>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</si>
  <si>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</si>
  <si>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</si>
  <si>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</si>
  <si>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</si>
  <si>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</si>
  <si>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</si>
  <si>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</si>
  <si>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</si>
  <si>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</si>
  <si>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</si>
  <si>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</si>
  <si>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</si>
  <si>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</si>
  <si>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</si>
  <si>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</si>
  <si>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</si>
  <si>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</si>
  <si>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</si>
  <si>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</si>
  <si>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</si>
  <si>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</si>
  <si>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</si>
  <si>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</si>
  <si>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</si>
  <si>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</si>
  <si>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</si>
  <si>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</si>
  <si>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</si>
  <si>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</si>
  <si>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</si>
  <si>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</si>
  <si>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</si>
  <si>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</si>
  <si>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</si>
  <si>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</si>
  <si>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</si>
  <si>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</si>
  <si>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</si>
  <si>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</si>
  <si>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</si>
  <si>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</si>
  <si>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</si>
  <si>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</si>
  <si>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</si>
  <si>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</si>
  <si>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</si>
  <si>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</si>
  <si>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</si>
  <si>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</si>
  <si>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</si>
  <si>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</si>
  <si>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</si>
  <si>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</si>
  <si>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</si>
  <si>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</si>
  <si>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</si>
  <si>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</si>
  <si>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</si>
  <si>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</si>
  <si>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</si>
  <si>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差额事业单位（在蓉）</t>
  </si>
  <si>
    <t xml:space="preserve">  四川省粮油科研所</t>
  </si>
  <si>
    <t>205</t>
  </si>
  <si>
    <t>08</t>
  </si>
  <si>
    <t>03</t>
  </si>
  <si>
    <t>702916</t>
  </si>
  <si>
    <t xml:space="preserve">    培训支出</t>
  </si>
  <si>
    <t>206</t>
  </si>
  <si>
    <t>04</t>
  </si>
  <si>
    <t>01</t>
  </si>
  <si>
    <t xml:space="preserve">    机构运行</t>
  </si>
  <si>
    <t>99</t>
  </si>
  <si>
    <t xml:space="preserve">    其他技术研究与开发支出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</si>
  <si>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</si>
  <si>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</si>
  <si>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</si>
  <si>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</si>
  <si>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</si>
  <si>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</si>
  <si>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</si>
  <si>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</si>
  <si>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</si>
  <si>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</si>
  <si>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</si>
  <si>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</si>
  <si>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</si>
  <si>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</si>
  <si>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</si>
  <si>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</si>
  <si>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</si>
  <si>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</si>
  <si>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</si>
  <si>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</si>
  <si>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</si>
  <si>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</si>
  <si>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</si>
  <si>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</si>
  <si>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</si>
  <si>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</si>
  <si>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</si>
  <si>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</si>
  <si>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</si>
  <si>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</si>
  <si>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</si>
  <si>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</si>
  <si>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</si>
  <si>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</si>
  <si>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</si>
  <si>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</si>
  <si>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</si>
  <si>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</si>
  <si>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</si>
  <si>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</si>
  <si>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</si>
  <si>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</si>
  <si>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</si>
  <si>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</si>
  <si>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</si>
  <si>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</si>
  <si>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</si>
  <si>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</si>
  <si>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</si>
  <si>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</si>
  <si>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</si>
  <si>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</si>
  <si>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</si>
  <si>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</si>
  <si>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</si>
  <si>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</si>
  <si>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</si>
  <si>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</si>
  <si>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</si>
  <si>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</si>
  <si>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</si>
  <si>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</si>
  <si>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</si>
  <si>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</si>
  <si>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</si>
  <si>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</si>
  <si>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</si>
  <si>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</si>
  <si>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</si>
  <si>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</si>
  <si>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</si>
  <si>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</si>
  <si>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</si>
  <si>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</si>
  <si>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</si>
  <si>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</si>
  <si>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</si>
  <si>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</si>
  <si>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其他支出</t>
  </si>
  <si>
    <t>599</t>
  </si>
  <si>
    <t xml:space="preserve">      其他支出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</si>
  <si>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</si>
  <si>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</si>
  <si>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</si>
  <si>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</si>
  <si>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</si>
  <si>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</si>
  <si>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</si>
  <si>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</si>
  <si>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</si>
  <si>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</si>
  <si>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</si>
  <si>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</si>
  <si>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</si>
  <si>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</si>
  <si>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</si>
  <si>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</si>
  <si>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</si>
  <si>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</si>
  <si>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</si>
  <si>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</si>
  <si>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</si>
  <si>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</si>
  <si>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</si>
  <si>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</si>
  <si>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</si>
  <si>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</si>
  <si>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</si>
  <si>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</si>
  <si>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</si>
  <si>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</si>
  <si>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</si>
  <si>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</si>
  <si>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</si>
  <si>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</si>
  <si>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</si>
  <si>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</si>
  <si>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</si>
  <si>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</si>
  <si>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</si>
  <si>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</si>
  <si>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</si>
  <si>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</si>
  <si>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</si>
  <si>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</si>
  <si>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</si>
  <si>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</si>
  <si>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</si>
  <si>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</si>
  <si>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</si>
  <si>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</si>
  <si>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</si>
  <si>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</si>
  <si>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</si>
  <si>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</si>
  <si>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</si>
  <si>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</si>
  <si>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</si>
  <si>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</si>
  <si>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</si>
  <si>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</si>
  <si>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</si>
  <si>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</si>
  <si>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</si>
  <si>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</si>
  <si>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</si>
  <si>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</si>
  <si>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</si>
  <si>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</si>
  <si>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</si>
  <si>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</si>
  <si>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</si>
  <si>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</si>
  <si>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</si>
  <si>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</si>
  <si>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</si>
  <si>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</si>
  <si>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</si>
  <si>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</si>
  <si>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</si>
  <si>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</si>
  <si>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</si>
  <si>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</si>
  <si>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</si>
  <si>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</si>
  <si>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</si>
  <si>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</si>
  <si>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</si>
  <si>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</si>
  <si>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</si>
  <si>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</si>
  <si>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</si>
  <si>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</si>
  <si>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</si>
  <si>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</si>
  <si>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</si>
  <si>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</si>
  <si>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</si>
  <si>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</si>
  <si>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技术研究与开发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</si>
  <si>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</si>
  <si>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</si>
  <si>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</si>
  <si>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</si>
  <si>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</si>
  <si>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</si>
  <si>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</si>
  <si>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</si>
  <si>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</si>
  <si>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</si>
  <si>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</si>
  <si>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</si>
  <si>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</si>
  <si>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</si>
  <si>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</si>
  <si>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</si>
  <si>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</si>
  <si>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</si>
  <si>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</si>
  <si>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</si>
  <si>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</si>
  <si>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</si>
  <si>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</si>
  <si>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</si>
  <si>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</si>
  <si>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</si>
  <si>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</si>
  <si>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</si>
  <si>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</si>
  <si>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</si>
  <si>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差旅费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</si>
  <si>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</si>
  <si>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</si>
  <si>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</si>
  <si>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</si>
  <si>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</si>
  <si>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</si>
  <si>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</si>
  <si>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</si>
  <si>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</si>
  <si>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</si>
  <si>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</si>
  <si>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表3-2</t>
  </si>
  <si>
    <t>一般公共预算项目支出预算表</t>
  </si>
  <si>
    <t>单位名称（项目）</t>
  </si>
  <si>
    <t xml:space="preserve">      维修改造费</t>
  </si>
  <si>
    <t xml:space="preserve">      仪器设备购置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</si>
  <si>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</si>
  <si>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</si>
  <si>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</si>
  <si>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</si>
  <si>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</si>
  <si>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</si>
  <si>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</si>
  <si>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</si>
  <si>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</si>
  <si>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</si>
  <si>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</si>
  <si>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</si>
  <si>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</si>
  <si>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</si>
  <si>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</si>
  <si>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</si>
  <si>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</si>
  <si>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2019年省级部门预算项目绩效目标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</si>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</sst>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9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4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177" fontId="0" fillId="0" borderId="0" applyFont="0" applyFill="0" applyBorder="0" applyAlignment="0" applyProtection="0"/>
    <xf numFmtId="0" fontId="20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179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6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2" fillId="0" borderId="4" applyNumberFormat="0" applyFill="0" applyAlignment="0" applyProtection="0"/>
    <xf numFmtId="0" fontId="20" fillId="5" borderId="0" applyNumberFormat="0" applyBorder="0" applyAlignment="0" applyProtection="0"/>
    <xf numFmtId="0" fontId="43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20" fillId="11" borderId="0" applyNumberFormat="0" applyBorder="0" applyAlignment="0" applyProtection="0"/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54" fillId="15" borderId="9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18" borderId="0" applyNumberFormat="0" applyBorder="0" applyAlignment="0" applyProtection="0"/>
    <xf numFmtId="0" fontId="20" fillId="11" borderId="0" applyNumberFormat="0" applyBorder="0" applyAlignment="0" applyProtection="0"/>
    <xf numFmtId="0" fontId="58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9" fillId="26" borderId="12" applyNumberFormat="0" applyAlignment="0" applyProtection="0"/>
    <xf numFmtId="0" fontId="20" fillId="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20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28" fillId="0" borderId="13" applyNumberFormat="0" applyFill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21" fillId="36" borderId="0" applyNumberFormat="0" applyBorder="0" applyAlignment="0" applyProtection="0"/>
    <xf numFmtId="0" fontId="40" fillId="37" borderId="0" applyNumberFormat="0" applyBorder="0" applyAlignment="0" applyProtection="0"/>
    <xf numFmtId="0" fontId="43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3" borderId="14" applyNumberFormat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34" fillId="43" borderId="12" applyNumberFormat="0" applyAlignment="0" applyProtection="0"/>
    <xf numFmtId="0" fontId="34" fillId="43" borderId="12" applyNumberFormat="0" applyAlignment="0" applyProtection="0"/>
    <xf numFmtId="0" fontId="38" fillId="47" borderId="15" applyNumberFormat="0" applyAlignment="0" applyProtection="0"/>
    <xf numFmtId="0" fontId="38" fillId="47" borderId="15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22" fillId="0" borderId="4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6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0" fillId="5" borderId="3" applyNumberFormat="0" applyFont="0" applyAlignment="0" applyProtection="0"/>
    <xf numFmtId="0" fontId="23" fillId="43" borderId="14" applyNumberFormat="0" applyAlignment="0" applyProtection="0"/>
    <xf numFmtId="0" fontId="29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43" borderId="0" xfId="0" applyNumberFormat="1" applyFont="1" applyFill="1" applyAlignment="1">
      <alignment/>
    </xf>
    <xf numFmtId="0" fontId="9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43" borderId="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35" xfId="0" applyNumberFormat="1" applyFont="1" applyFill="1" applyBorder="1" applyAlignment="1" applyProtection="1">
      <alignment vertical="center" wrapText="1"/>
      <protection/>
    </xf>
    <xf numFmtId="180" fontId="9" fillId="0" borderId="4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Continuous" vertical="center"/>
      <protection/>
    </xf>
    <xf numFmtId="0" fontId="9" fillId="0" borderId="36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180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34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left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37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43" borderId="21" xfId="0" applyNumberFormat="1" applyFont="1" applyFill="1" applyBorder="1" applyAlignment="1" applyProtection="1">
      <alignment horizontal="center" vertical="center"/>
      <protection/>
    </xf>
    <xf numFmtId="0" fontId="9" fillId="43" borderId="2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42" xfId="0" applyNumberFormat="1" applyFont="1" applyFill="1" applyBorder="1" applyAlignment="1" applyProtection="1">
      <alignment vertical="center" wrapText="1"/>
      <protection/>
    </xf>
    <xf numFmtId="4" fontId="9" fillId="0" borderId="35" xfId="0" applyNumberFormat="1" applyFont="1" applyFill="1" applyBorder="1" applyAlignment="1" applyProtection="1">
      <alignment vertical="center" wrapText="1"/>
      <protection/>
    </xf>
    <xf numFmtId="0" fontId="9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9" fillId="43" borderId="0" xfId="0" applyNumberFormat="1" applyFont="1" applyFill="1" applyAlignment="1">
      <alignment horizontal="right"/>
    </xf>
    <xf numFmtId="0" fontId="9" fillId="43" borderId="0" xfId="0" applyNumberFormat="1" applyFont="1" applyFill="1" applyAlignment="1">
      <alignment/>
    </xf>
    <xf numFmtId="0" fontId="9" fillId="43" borderId="43" xfId="0" applyNumberFormat="1" applyFont="1" applyFill="1" applyBorder="1" applyAlignment="1" applyProtection="1">
      <alignment horizontal="center" vertical="center"/>
      <protection/>
    </xf>
    <xf numFmtId="0" fontId="9" fillId="43" borderId="35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43" borderId="41" xfId="0" applyNumberFormat="1" applyFont="1" applyFill="1" applyBorder="1" applyAlignment="1" applyProtection="1">
      <alignment horizontal="center" vertical="center"/>
      <protection/>
    </xf>
    <xf numFmtId="0" fontId="9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" fontId="6" fillId="0" borderId="35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35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3" xfId="0" applyNumberFormat="1" applyFont="1" applyFill="1" applyBorder="1" applyAlignment="1" applyProtection="1">
      <alignment horizontal="center" vertical="center"/>
      <protection/>
    </xf>
    <xf numFmtId="0" fontId="6" fillId="43" borderId="42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0" fontId="9" fillId="43" borderId="42" xfId="0" applyNumberFormat="1" applyFont="1" applyFill="1" applyBorder="1" applyAlignment="1" applyProtection="1">
      <alignment horizontal="center" vertical="center" wrapText="1"/>
      <protection/>
    </xf>
    <xf numFmtId="181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43" borderId="35" xfId="0" applyNumberFormat="1" applyFont="1" applyFill="1" applyBorder="1" applyAlignment="1" applyProtection="1">
      <alignment horizontal="center" vertical="center" wrapText="1"/>
      <protection/>
    </xf>
    <xf numFmtId="181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43" borderId="41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 applyProtection="1">
      <alignment horizontal="right" vertical="center"/>
      <protection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 wrapText="1"/>
    </xf>
    <xf numFmtId="180" fontId="6" fillId="0" borderId="35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163.83203125" style="0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/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58" t="s">
        <v>321</v>
      </c>
    </row>
    <row r="2" spans="1:8" ht="25.5" customHeight="1">
      <c r="A2" s="34" t="s">
        <v>322</v>
      </c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323</v>
      </c>
      <c r="B4" s="60" t="s">
        <v>324</v>
      </c>
      <c r="C4" s="42" t="s">
        <v>325</v>
      </c>
      <c r="D4" s="42"/>
      <c r="E4" s="52"/>
      <c r="F4" s="52"/>
      <c r="G4" s="52"/>
      <c r="H4" s="42"/>
    </row>
    <row r="5" spans="1:8" ht="19.5" customHeight="1">
      <c r="A5" s="60"/>
      <c r="B5" s="60"/>
      <c r="C5" s="61" t="s">
        <v>58</v>
      </c>
      <c r="D5" s="44" t="s">
        <v>211</v>
      </c>
      <c r="E5" s="73" t="s">
        <v>326</v>
      </c>
      <c r="F5" s="74"/>
      <c r="G5" s="75"/>
      <c r="H5" s="76" t="s">
        <v>216</v>
      </c>
    </row>
    <row r="6" spans="1:8" ht="33.75" customHeight="1">
      <c r="A6" s="50"/>
      <c r="B6" s="50"/>
      <c r="C6" s="65"/>
      <c r="D6" s="51"/>
      <c r="E6" s="66" t="s">
        <v>73</v>
      </c>
      <c r="F6" s="67" t="s">
        <v>327</v>
      </c>
      <c r="G6" s="68" t="s">
        <v>328</v>
      </c>
      <c r="H6" s="69"/>
    </row>
    <row r="7" spans="1:8" ht="19.5" customHeight="1">
      <c r="A7" s="53" t="s">
        <v>38</v>
      </c>
      <c r="B7" s="70" t="s">
        <v>58</v>
      </c>
      <c r="C7" s="55">
        <f>SUM(D7,F7:H7)</f>
        <v>2.61</v>
      </c>
      <c r="D7" s="71">
        <v>0</v>
      </c>
      <c r="E7" s="71">
        <f>SUM(F7:G7)</f>
        <v>1.64</v>
      </c>
      <c r="F7" s="71">
        <v>0</v>
      </c>
      <c r="G7" s="54">
        <v>1.64</v>
      </c>
      <c r="H7" s="72">
        <v>0.97</v>
      </c>
    </row>
    <row r="8" spans="1:8" ht="19.5" customHeight="1">
      <c r="A8" s="53" t="s">
        <v>38</v>
      </c>
      <c r="B8" s="70" t="s">
        <v>81</v>
      </c>
      <c r="C8" s="55">
        <f>SUM(D8,F8:H8)</f>
        <v>2.61</v>
      </c>
      <c r="D8" s="71">
        <v>0</v>
      </c>
      <c r="E8" s="71">
        <f>SUM(F8:G8)</f>
        <v>1.64</v>
      </c>
      <c r="F8" s="71">
        <v>0</v>
      </c>
      <c r="G8" s="54">
        <v>1.64</v>
      </c>
      <c r="H8" s="72">
        <v>0.97</v>
      </c>
    </row>
    <row r="9" spans="1:8" ht="19.5" customHeight="1">
      <c r="A9" s="53" t="s">
        <v>86</v>
      </c>
      <c r="B9" s="70" t="s">
        <v>82</v>
      </c>
      <c r="C9" s="55">
        <f>SUM(D9,F9:H9)</f>
        <v>2.61</v>
      </c>
      <c r="D9" s="71">
        <v>0</v>
      </c>
      <c r="E9" s="71">
        <f>SUM(F9:G9)</f>
        <v>1.64</v>
      </c>
      <c r="F9" s="71">
        <v>0</v>
      </c>
      <c r="G9" s="54">
        <v>1.64</v>
      </c>
      <c r="H9" s="72">
        <v>0.97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329</v>
      </c>
    </row>
    <row r="2" spans="1:8" ht="19.5" customHeight="1">
      <c r="A2" s="34" t="s">
        <v>330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41" t="s">
        <v>331</v>
      </c>
      <c r="G4" s="42"/>
      <c r="H4" s="42"/>
    </row>
    <row r="5" spans="1:8" ht="19.5" customHeight="1">
      <c r="A5" s="38" t="s">
        <v>68</v>
      </c>
      <c r="B5" s="39"/>
      <c r="C5" s="40"/>
      <c r="D5" s="43" t="s">
        <v>69</v>
      </c>
      <c r="E5" s="44" t="s">
        <v>111</v>
      </c>
      <c r="F5" s="45" t="s">
        <v>58</v>
      </c>
      <c r="G5" s="45" t="s">
        <v>107</v>
      </c>
      <c r="H5" s="42" t="s">
        <v>108</v>
      </c>
    </row>
    <row r="6" spans="1:8" ht="19.5" customHeight="1">
      <c r="A6" s="46" t="s">
        <v>78</v>
      </c>
      <c r="B6" s="47" t="s">
        <v>79</v>
      </c>
      <c r="C6" s="48" t="s">
        <v>80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58" t="s">
        <v>332</v>
      </c>
    </row>
    <row r="2" spans="1:8" ht="25.5" customHeight="1">
      <c r="A2" s="34" t="s">
        <v>333</v>
      </c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323</v>
      </c>
      <c r="B4" s="60" t="s">
        <v>324</v>
      </c>
      <c r="C4" s="42" t="s">
        <v>325</v>
      </c>
      <c r="D4" s="42"/>
      <c r="E4" s="42"/>
      <c r="F4" s="42"/>
      <c r="G4" s="42"/>
      <c r="H4" s="42"/>
    </row>
    <row r="5" spans="1:8" ht="19.5" customHeight="1">
      <c r="A5" s="60"/>
      <c r="B5" s="60"/>
      <c r="C5" s="61" t="s">
        <v>58</v>
      </c>
      <c r="D5" s="44" t="s">
        <v>211</v>
      </c>
      <c r="E5" s="62" t="s">
        <v>326</v>
      </c>
      <c r="F5" s="63"/>
      <c r="G5" s="63"/>
      <c r="H5" s="64" t="s">
        <v>216</v>
      </c>
    </row>
    <row r="6" spans="1:8" ht="33.75" customHeight="1">
      <c r="A6" s="50"/>
      <c r="B6" s="50"/>
      <c r="C6" s="65"/>
      <c r="D6" s="51"/>
      <c r="E6" s="66" t="s">
        <v>73</v>
      </c>
      <c r="F6" s="67" t="s">
        <v>327</v>
      </c>
      <c r="G6" s="68" t="s">
        <v>328</v>
      </c>
      <c r="H6" s="69"/>
    </row>
    <row r="7" spans="1:8" ht="19.5" customHeight="1">
      <c r="A7" s="53" t="s">
        <v>38</v>
      </c>
      <c r="B7" s="70" t="s">
        <v>38</v>
      </c>
      <c r="C7" s="55">
        <f aca="true" t="shared" si="0" ref="C7:C16">SUM(D7,F7:H7)</f>
        <v>0</v>
      </c>
      <c r="D7" s="71" t="s">
        <v>38</v>
      </c>
      <c r="E7" s="71">
        <f aca="true" t="shared" si="1" ref="E7:E16">SUM(F7:G7)</f>
        <v>0</v>
      </c>
      <c r="F7" s="71" t="s">
        <v>38</v>
      </c>
      <c r="G7" s="54" t="s">
        <v>38</v>
      </c>
      <c r="H7" s="72" t="s">
        <v>38</v>
      </c>
    </row>
    <row r="8" spans="1:8" ht="19.5" customHeight="1">
      <c r="A8" s="53" t="s">
        <v>38</v>
      </c>
      <c r="B8" s="70" t="s">
        <v>38</v>
      </c>
      <c r="C8" s="55">
        <f t="shared" si="0"/>
        <v>0</v>
      </c>
      <c r="D8" s="71" t="s">
        <v>38</v>
      </c>
      <c r="E8" s="71">
        <f t="shared" si="1"/>
        <v>0</v>
      </c>
      <c r="F8" s="71" t="s">
        <v>38</v>
      </c>
      <c r="G8" s="54" t="s">
        <v>38</v>
      </c>
      <c r="H8" s="72" t="s">
        <v>38</v>
      </c>
    </row>
    <row r="9" spans="1:8" ht="19.5" customHeight="1">
      <c r="A9" s="53" t="s">
        <v>38</v>
      </c>
      <c r="B9" s="70" t="s">
        <v>38</v>
      </c>
      <c r="C9" s="55">
        <f t="shared" si="0"/>
        <v>0</v>
      </c>
      <c r="D9" s="71" t="s">
        <v>38</v>
      </c>
      <c r="E9" s="71">
        <f t="shared" si="1"/>
        <v>0</v>
      </c>
      <c r="F9" s="71" t="s">
        <v>38</v>
      </c>
      <c r="G9" s="54" t="s">
        <v>38</v>
      </c>
      <c r="H9" s="72" t="s">
        <v>38</v>
      </c>
    </row>
    <row r="10" spans="1:8" ht="19.5" customHeight="1">
      <c r="A10" s="53" t="s">
        <v>38</v>
      </c>
      <c r="B10" s="70" t="s">
        <v>38</v>
      </c>
      <c r="C10" s="55">
        <f t="shared" si="0"/>
        <v>0</v>
      </c>
      <c r="D10" s="71" t="s">
        <v>38</v>
      </c>
      <c r="E10" s="71">
        <f t="shared" si="1"/>
        <v>0</v>
      </c>
      <c r="F10" s="71" t="s">
        <v>38</v>
      </c>
      <c r="G10" s="54" t="s">
        <v>38</v>
      </c>
      <c r="H10" s="72" t="s">
        <v>38</v>
      </c>
    </row>
    <row r="11" spans="1:8" ht="19.5" customHeight="1">
      <c r="A11" s="53" t="s">
        <v>38</v>
      </c>
      <c r="B11" s="70" t="s">
        <v>38</v>
      </c>
      <c r="C11" s="55">
        <f t="shared" si="0"/>
        <v>0</v>
      </c>
      <c r="D11" s="71" t="s">
        <v>38</v>
      </c>
      <c r="E11" s="71">
        <f t="shared" si="1"/>
        <v>0</v>
      </c>
      <c r="F11" s="71" t="s">
        <v>38</v>
      </c>
      <c r="G11" s="54" t="s">
        <v>38</v>
      </c>
      <c r="H11" s="72" t="s">
        <v>38</v>
      </c>
    </row>
    <row r="12" spans="1:8" ht="19.5" customHeight="1">
      <c r="A12" s="53" t="s">
        <v>38</v>
      </c>
      <c r="B12" s="70" t="s">
        <v>38</v>
      </c>
      <c r="C12" s="55">
        <f t="shared" si="0"/>
        <v>0</v>
      </c>
      <c r="D12" s="71" t="s">
        <v>38</v>
      </c>
      <c r="E12" s="71">
        <f t="shared" si="1"/>
        <v>0</v>
      </c>
      <c r="F12" s="71" t="s">
        <v>38</v>
      </c>
      <c r="G12" s="54" t="s">
        <v>38</v>
      </c>
      <c r="H12" s="72" t="s">
        <v>38</v>
      </c>
    </row>
    <row r="13" spans="1:8" ht="19.5" customHeight="1">
      <c r="A13" s="53" t="s">
        <v>38</v>
      </c>
      <c r="B13" s="70" t="s">
        <v>38</v>
      </c>
      <c r="C13" s="55">
        <f t="shared" si="0"/>
        <v>0</v>
      </c>
      <c r="D13" s="71" t="s">
        <v>38</v>
      </c>
      <c r="E13" s="71">
        <f t="shared" si="1"/>
        <v>0</v>
      </c>
      <c r="F13" s="71" t="s">
        <v>38</v>
      </c>
      <c r="G13" s="54" t="s">
        <v>38</v>
      </c>
      <c r="H13" s="72" t="s">
        <v>38</v>
      </c>
    </row>
    <row r="14" spans="1:8" ht="19.5" customHeight="1">
      <c r="A14" s="53" t="s">
        <v>38</v>
      </c>
      <c r="B14" s="70" t="s">
        <v>38</v>
      </c>
      <c r="C14" s="55">
        <f t="shared" si="0"/>
        <v>0</v>
      </c>
      <c r="D14" s="71" t="s">
        <v>38</v>
      </c>
      <c r="E14" s="71">
        <f t="shared" si="1"/>
        <v>0</v>
      </c>
      <c r="F14" s="71" t="s">
        <v>38</v>
      </c>
      <c r="G14" s="54" t="s">
        <v>38</v>
      </c>
      <c r="H14" s="72" t="s">
        <v>38</v>
      </c>
    </row>
    <row r="15" spans="1:8" ht="19.5" customHeight="1">
      <c r="A15" s="53" t="s">
        <v>38</v>
      </c>
      <c r="B15" s="70" t="s">
        <v>38</v>
      </c>
      <c r="C15" s="55">
        <f t="shared" si="0"/>
        <v>0</v>
      </c>
      <c r="D15" s="71" t="s">
        <v>38</v>
      </c>
      <c r="E15" s="71">
        <f t="shared" si="1"/>
        <v>0</v>
      </c>
      <c r="F15" s="71" t="s">
        <v>38</v>
      </c>
      <c r="G15" s="54" t="s">
        <v>38</v>
      </c>
      <c r="H15" s="72" t="s">
        <v>38</v>
      </c>
    </row>
    <row r="16" spans="1:8" ht="19.5" customHeight="1">
      <c r="A16" s="53" t="s">
        <v>38</v>
      </c>
      <c r="B16" s="70" t="s">
        <v>38</v>
      </c>
      <c r="C16" s="55">
        <f t="shared" si="0"/>
        <v>0</v>
      </c>
      <c r="D16" s="71" t="s">
        <v>38</v>
      </c>
      <c r="E16" s="71">
        <f t="shared" si="1"/>
        <v>0</v>
      </c>
      <c r="F16" s="71" t="s">
        <v>38</v>
      </c>
      <c r="G16" s="54" t="s">
        <v>38</v>
      </c>
      <c r="H16" s="7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334</v>
      </c>
    </row>
    <row r="2" spans="1:8" ht="19.5" customHeight="1">
      <c r="A2" s="34" t="s">
        <v>335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41" t="s">
        <v>336</v>
      </c>
      <c r="G4" s="42"/>
      <c r="H4" s="42"/>
    </row>
    <row r="5" spans="1:8" ht="19.5" customHeight="1">
      <c r="A5" s="38" t="s">
        <v>68</v>
      </c>
      <c r="B5" s="39"/>
      <c r="C5" s="40"/>
      <c r="D5" s="43" t="s">
        <v>69</v>
      </c>
      <c r="E5" s="44" t="s">
        <v>111</v>
      </c>
      <c r="F5" s="45" t="s">
        <v>58</v>
      </c>
      <c r="G5" s="45" t="s">
        <v>107</v>
      </c>
      <c r="H5" s="42" t="s">
        <v>108</v>
      </c>
    </row>
    <row r="6" spans="1:8" ht="19.5" customHeight="1">
      <c r="A6" s="46" t="s">
        <v>78</v>
      </c>
      <c r="B6" s="47" t="s">
        <v>79</v>
      </c>
      <c r="C6" s="48" t="s">
        <v>80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H9" sqref="H9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="1" customFormat="1" ht="14.25">
      <c r="M1" s="29" t="s">
        <v>337</v>
      </c>
    </row>
    <row r="2" spans="1:13" s="1" customFormat="1" ht="20.25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339</v>
      </c>
      <c r="B4" s="5"/>
      <c r="C4" s="5"/>
      <c r="D4" s="5" t="s">
        <v>340</v>
      </c>
      <c r="E4" s="5"/>
      <c r="F4" s="5"/>
      <c r="G4" s="5" t="s">
        <v>341</v>
      </c>
      <c r="H4" s="5" t="s">
        <v>342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343</v>
      </c>
      <c r="I5" s="5"/>
      <c r="J5" s="5" t="s">
        <v>344</v>
      </c>
      <c r="K5" s="5"/>
      <c r="L5" s="5" t="s">
        <v>345</v>
      </c>
      <c r="M5" s="5"/>
    </row>
    <row r="6" spans="1:13" s="1" customFormat="1" ht="14.25">
      <c r="A6" s="6"/>
      <c r="B6" s="6"/>
      <c r="C6" s="6"/>
      <c r="D6" s="6" t="s">
        <v>346</v>
      </c>
      <c r="E6" s="6" t="s">
        <v>347</v>
      </c>
      <c r="F6" s="6" t="s">
        <v>348</v>
      </c>
      <c r="G6" s="6"/>
      <c r="H6" s="6" t="s">
        <v>349</v>
      </c>
      <c r="I6" s="6" t="s">
        <v>350</v>
      </c>
      <c r="J6" s="6" t="s">
        <v>349</v>
      </c>
      <c r="K6" s="6" t="s">
        <v>350</v>
      </c>
      <c r="L6" s="6" t="s">
        <v>349</v>
      </c>
      <c r="M6" s="6" t="s">
        <v>350</v>
      </c>
    </row>
    <row r="7" spans="1:13" s="2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2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2" customFormat="1" ht="57" customHeight="1">
      <c r="A9" s="14"/>
      <c r="B9" s="15"/>
      <c r="C9" s="16"/>
      <c r="D9" s="17"/>
      <c r="E9" s="17"/>
      <c r="F9" s="17"/>
      <c r="G9" s="18"/>
      <c r="H9" s="9"/>
      <c r="I9" s="30"/>
      <c r="J9" s="8"/>
      <c r="K9" s="30"/>
      <c r="L9" s="8"/>
      <c r="M9" s="30"/>
    </row>
    <row r="10" spans="1:13" s="2" customFormat="1" ht="12.75">
      <c r="A10" s="19"/>
      <c r="B10" s="20"/>
      <c r="C10" s="21"/>
      <c r="D10" s="22"/>
      <c r="E10" s="22"/>
      <c r="F10" s="22"/>
      <c r="G10" s="23"/>
      <c r="H10" s="9"/>
      <c r="I10" s="30"/>
      <c r="J10" s="8"/>
      <c r="K10" s="30"/>
      <c r="L10" s="8"/>
      <c r="M10" s="30"/>
    </row>
    <row r="11" spans="1:13" s="2" customFormat="1" ht="12.75">
      <c r="A11" s="19"/>
      <c r="B11" s="20"/>
      <c r="C11" s="21"/>
      <c r="D11" s="22"/>
      <c r="E11" s="22"/>
      <c r="F11" s="22"/>
      <c r="G11" s="23"/>
      <c r="H11" s="9"/>
      <c r="I11" s="30"/>
      <c r="J11" s="8"/>
      <c r="K11" s="30"/>
      <c r="L11" s="8"/>
      <c r="M11" s="30"/>
    </row>
    <row r="12" spans="1:13" s="2" customFormat="1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</row>
    <row r="13" spans="1:13" s="2" customFormat="1" ht="21.75" customHeight="1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</row>
    <row r="14" spans="1:13" s="2" customFormat="1" ht="65.25" customHeight="1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</row>
    <row r="15" spans="1:13" s="2" customFormat="1" ht="27.75" customHeight="1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</row>
    <row r="16" spans="1:13" s="2" customFormat="1" ht="20.25" customHeight="1">
      <c r="A16" s="19"/>
      <c r="B16" s="20"/>
      <c r="C16" s="21"/>
      <c r="D16" s="22"/>
      <c r="E16" s="22"/>
      <c r="F16" s="22"/>
      <c r="G16" s="23"/>
      <c r="H16" s="9"/>
      <c r="I16" s="30"/>
      <c r="J16" s="8"/>
      <c r="K16" s="30"/>
      <c r="L16" s="8"/>
      <c r="M16" s="30"/>
    </row>
    <row r="17" spans="1:13" s="2" customFormat="1" ht="69.75" customHeight="1">
      <c r="A17" s="19"/>
      <c r="B17" s="20"/>
      <c r="C17" s="21"/>
      <c r="D17" s="22"/>
      <c r="E17" s="22"/>
      <c r="F17" s="22"/>
      <c r="G17" s="23"/>
      <c r="H17" s="9"/>
      <c r="I17" s="30"/>
      <c r="J17" s="8"/>
      <c r="K17" s="30"/>
      <c r="L17" s="8"/>
      <c r="M17" s="30"/>
    </row>
    <row r="18" spans="1:13" s="2" customFormat="1" ht="24.75" customHeight="1">
      <c r="A18" s="24"/>
      <c r="B18" s="25"/>
      <c r="C18" s="26"/>
      <c r="D18" s="27"/>
      <c r="E18" s="27"/>
      <c r="F18" s="27"/>
      <c r="G18" s="28"/>
      <c r="H18" s="9"/>
      <c r="I18" s="30"/>
      <c r="J18" s="8"/>
      <c r="K18" s="30"/>
      <c r="L18" s="8"/>
      <c r="M18" s="30"/>
    </row>
    <row r="19" spans="1:13" s="2" customFormat="1" ht="46.5" customHeight="1">
      <c r="A19" s="14"/>
      <c r="B19" s="15"/>
      <c r="C19" s="16"/>
      <c r="D19" s="17"/>
      <c r="E19" s="17"/>
      <c r="F19" s="17"/>
      <c r="G19" s="18"/>
      <c r="H19" s="9"/>
      <c r="I19" s="30"/>
      <c r="J19" s="8"/>
      <c r="K19" s="30"/>
      <c r="L19" s="8"/>
      <c r="M19" s="30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30"/>
      <c r="J20" s="8"/>
      <c r="K20" s="30"/>
      <c r="L20" s="8"/>
      <c r="M20" s="30"/>
    </row>
    <row r="21" spans="1:13" s="2" customFormat="1" ht="12.75">
      <c r="A21" s="19"/>
      <c r="B21" s="20"/>
      <c r="C21" s="21"/>
      <c r="D21" s="22"/>
      <c r="E21" s="22"/>
      <c r="F21" s="22"/>
      <c r="G21" s="23"/>
      <c r="H21" s="9"/>
      <c r="I21" s="30"/>
      <c r="J21" s="8"/>
      <c r="K21" s="30"/>
      <c r="L21" s="8"/>
      <c r="M21" s="30"/>
    </row>
    <row r="22" spans="1:13" s="2" customFormat="1" ht="12.75">
      <c r="A22" s="24"/>
      <c r="B22" s="25"/>
      <c r="C22" s="26"/>
      <c r="D22" s="27"/>
      <c r="E22" s="27"/>
      <c r="F22" s="27"/>
      <c r="G22" s="28"/>
      <c r="H22" s="9"/>
      <c r="I22" s="30"/>
      <c r="J22" s="8"/>
      <c r="K22" s="30"/>
      <c r="L22" s="8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15"/>
      <c r="B1" s="115"/>
      <c r="C1" s="115"/>
      <c r="D1" s="58" t="s">
        <v>3</v>
      </c>
    </row>
    <row r="2" spans="1:4" ht="20.25" customHeight="1">
      <c r="A2" s="34" t="s">
        <v>4</v>
      </c>
      <c r="B2" s="34"/>
      <c r="C2" s="34"/>
      <c r="D2" s="34"/>
    </row>
    <row r="3" spans="1:4" ht="20.25" customHeight="1">
      <c r="A3" s="116" t="s">
        <v>0</v>
      </c>
      <c r="B3" s="116"/>
      <c r="C3" s="56"/>
      <c r="D3" s="37" t="s">
        <v>5</v>
      </c>
    </row>
    <row r="4" spans="1:4" ht="20.25" customHeight="1">
      <c r="A4" s="117" t="s">
        <v>6</v>
      </c>
      <c r="B4" s="118"/>
      <c r="C4" s="117" t="s">
        <v>7</v>
      </c>
      <c r="D4" s="118"/>
    </row>
    <row r="5" spans="1:4" ht="20.25" customHeight="1">
      <c r="A5" s="120" t="s">
        <v>8</v>
      </c>
      <c r="B5" s="120" t="s">
        <v>9</v>
      </c>
      <c r="C5" s="120" t="s">
        <v>8</v>
      </c>
      <c r="D5" s="122" t="s">
        <v>9</v>
      </c>
    </row>
    <row r="6" spans="1:4" ht="20.25" customHeight="1">
      <c r="A6" s="133" t="s">
        <v>10</v>
      </c>
      <c r="B6" s="166">
        <v>175.19</v>
      </c>
      <c r="C6" s="133" t="s">
        <v>11</v>
      </c>
      <c r="D6" s="166">
        <v>0</v>
      </c>
    </row>
    <row r="7" spans="1:4" ht="20.25" customHeight="1">
      <c r="A7" s="133" t="s">
        <v>12</v>
      </c>
      <c r="B7" s="124">
        <v>0</v>
      </c>
      <c r="C7" s="133" t="s">
        <v>13</v>
      </c>
      <c r="D7" s="166">
        <v>0</v>
      </c>
    </row>
    <row r="8" spans="1:4" ht="20.25" customHeight="1">
      <c r="A8" s="123" t="s">
        <v>14</v>
      </c>
      <c r="B8" s="166">
        <v>0</v>
      </c>
      <c r="C8" s="167" t="s">
        <v>15</v>
      </c>
      <c r="D8" s="166">
        <v>0</v>
      </c>
    </row>
    <row r="9" spans="1:4" ht="20.25" customHeight="1">
      <c r="A9" s="133" t="s">
        <v>16</v>
      </c>
      <c r="B9" s="159">
        <v>59.3</v>
      </c>
      <c r="C9" s="133" t="s">
        <v>17</v>
      </c>
      <c r="D9" s="166">
        <v>0</v>
      </c>
    </row>
    <row r="10" spans="1:4" ht="20.25" customHeight="1">
      <c r="A10" s="133" t="s">
        <v>18</v>
      </c>
      <c r="B10" s="166">
        <v>0</v>
      </c>
      <c r="C10" s="133" t="s">
        <v>19</v>
      </c>
      <c r="D10" s="166">
        <v>0.1</v>
      </c>
    </row>
    <row r="11" spans="1:4" ht="20.25" customHeight="1">
      <c r="A11" s="133" t="s">
        <v>20</v>
      </c>
      <c r="B11" s="166">
        <v>0</v>
      </c>
      <c r="C11" s="133" t="s">
        <v>21</v>
      </c>
      <c r="D11" s="166">
        <v>186.54</v>
      </c>
    </row>
    <row r="12" spans="1:4" ht="20.25" customHeight="1">
      <c r="A12" s="133"/>
      <c r="B12" s="166"/>
      <c r="C12" s="133" t="s">
        <v>22</v>
      </c>
      <c r="D12" s="166">
        <v>0</v>
      </c>
    </row>
    <row r="13" spans="1:4" ht="20.25" customHeight="1">
      <c r="A13" s="127"/>
      <c r="B13" s="166"/>
      <c r="C13" s="133" t="s">
        <v>23</v>
      </c>
      <c r="D13" s="166">
        <v>25.52</v>
      </c>
    </row>
    <row r="14" spans="1:4" ht="20.25" customHeight="1">
      <c r="A14" s="127"/>
      <c r="B14" s="166"/>
      <c r="C14" s="133" t="s">
        <v>24</v>
      </c>
      <c r="D14" s="166">
        <v>0</v>
      </c>
    </row>
    <row r="15" spans="1:4" ht="20.25" customHeight="1">
      <c r="A15" s="127"/>
      <c r="B15" s="166"/>
      <c r="C15" s="133" t="s">
        <v>25</v>
      </c>
      <c r="D15" s="166">
        <v>9.57</v>
      </c>
    </row>
    <row r="16" spans="1:4" ht="20.25" customHeight="1">
      <c r="A16" s="127"/>
      <c r="B16" s="166"/>
      <c r="C16" s="133" t="s">
        <v>26</v>
      </c>
      <c r="D16" s="166">
        <v>0</v>
      </c>
    </row>
    <row r="17" spans="1:4" ht="20.25" customHeight="1">
      <c r="A17" s="127"/>
      <c r="B17" s="166"/>
      <c r="C17" s="133" t="s">
        <v>27</v>
      </c>
      <c r="D17" s="166">
        <v>0</v>
      </c>
    </row>
    <row r="18" spans="1:4" ht="20.25" customHeight="1">
      <c r="A18" s="127"/>
      <c r="B18" s="166"/>
      <c r="C18" s="133" t="s">
        <v>28</v>
      </c>
      <c r="D18" s="166">
        <v>0</v>
      </c>
    </row>
    <row r="19" spans="1:4" ht="20.25" customHeight="1">
      <c r="A19" s="127"/>
      <c r="B19" s="166"/>
      <c r="C19" s="133" t="s">
        <v>29</v>
      </c>
      <c r="D19" s="166">
        <v>0</v>
      </c>
    </row>
    <row r="20" spans="1:4" ht="20.25" customHeight="1">
      <c r="A20" s="127"/>
      <c r="B20" s="166"/>
      <c r="C20" s="133" t="s">
        <v>30</v>
      </c>
      <c r="D20" s="166">
        <v>0</v>
      </c>
    </row>
    <row r="21" spans="1:4" ht="20.25" customHeight="1">
      <c r="A21" s="127"/>
      <c r="B21" s="166"/>
      <c r="C21" s="133" t="s">
        <v>31</v>
      </c>
      <c r="D21" s="166">
        <v>0</v>
      </c>
    </row>
    <row r="22" spans="1:4" ht="20.25" customHeight="1">
      <c r="A22" s="127"/>
      <c r="B22" s="166"/>
      <c r="C22" s="133" t="s">
        <v>32</v>
      </c>
      <c r="D22" s="166">
        <v>0</v>
      </c>
    </row>
    <row r="23" spans="1:4" ht="20.25" customHeight="1">
      <c r="A23" s="127"/>
      <c r="B23" s="166"/>
      <c r="C23" s="133" t="s">
        <v>33</v>
      </c>
      <c r="D23" s="166">
        <v>0</v>
      </c>
    </row>
    <row r="24" spans="1:4" ht="20.25" customHeight="1">
      <c r="A24" s="127"/>
      <c r="B24" s="166"/>
      <c r="C24" s="133" t="s">
        <v>34</v>
      </c>
      <c r="D24" s="166">
        <v>0</v>
      </c>
    </row>
    <row r="25" spans="1:4" ht="20.25" customHeight="1">
      <c r="A25" s="127"/>
      <c r="B25" s="166"/>
      <c r="C25" s="133" t="s">
        <v>35</v>
      </c>
      <c r="D25" s="166">
        <v>12.76</v>
      </c>
    </row>
    <row r="26" spans="1:4" ht="20.25" customHeight="1">
      <c r="A26" s="133"/>
      <c r="B26" s="166"/>
      <c r="C26" s="133" t="s">
        <v>36</v>
      </c>
      <c r="D26" s="166">
        <v>0</v>
      </c>
    </row>
    <row r="27" spans="1:4" ht="20.25" customHeight="1">
      <c r="A27" s="133"/>
      <c r="B27" s="166"/>
      <c r="C27" s="133" t="s">
        <v>37</v>
      </c>
      <c r="D27" s="166">
        <v>0</v>
      </c>
    </row>
    <row r="28" spans="1:4" ht="20.25" customHeight="1">
      <c r="A28" s="133" t="s">
        <v>38</v>
      </c>
      <c r="B28" s="166"/>
      <c r="C28" s="133" t="s">
        <v>39</v>
      </c>
      <c r="D28" s="166">
        <v>0</v>
      </c>
    </row>
    <row r="29" spans="1:4" ht="20.25" customHeight="1">
      <c r="A29" s="133"/>
      <c r="B29" s="166"/>
      <c r="C29" s="133" t="s">
        <v>40</v>
      </c>
      <c r="D29" s="166">
        <v>0</v>
      </c>
    </row>
    <row r="30" spans="1:4" ht="20.25" customHeight="1">
      <c r="A30" s="133"/>
      <c r="B30" s="166"/>
      <c r="C30" s="133" t="s">
        <v>41</v>
      </c>
      <c r="D30" s="166">
        <v>0</v>
      </c>
    </row>
    <row r="31" spans="1:4" ht="20.25" customHeight="1">
      <c r="A31" s="133"/>
      <c r="B31" s="166"/>
      <c r="C31" s="133" t="s">
        <v>42</v>
      </c>
      <c r="D31" s="166">
        <v>0</v>
      </c>
    </row>
    <row r="32" spans="1:4" ht="20.25" customHeight="1">
      <c r="A32" s="133"/>
      <c r="B32" s="166"/>
      <c r="C32" s="133" t="s">
        <v>43</v>
      </c>
      <c r="D32" s="166">
        <v>0</v>
      </c>
    </row>
    <row r="33" spans="1:4" ht="20.25" customHeight="1">
      <c r="A33" s="133"/>
      <c r="B33" s="166"/>
      <c r="C33" s="133" t="s">
        <v>44</v>
      </c>
      <c r="D33" s="166">
        <v>0</v>
      </c>
    </row>
    <row r="34" spans="1:4" ht="20.25" customHeight="1">
      <c r="A34" s="133"/>
      <c r="B34" s="166"/>
      <c r="C34" s="133" t="s">
        <v>45</v>
      </c>
      <c r="D34" s="166">
        <v>0</v>
      </c>
    </row>
    <row r="35" spans="1:4" ht="20.25" customHeight="1">
      <c r="A35" s="133"/>
      <c r="B35" s="166"/>
      <c r="C35" s="133"/>
      <c r="D35" s="168"/>
    </row>
    <row r="36" spans="1:4" ht="20.25" customHeight="1">
      <c r="A36" s="139" t="s">
        <v>46</v>
      </c>
      <c r="B36" s="168">
        <f>SUM(B6:B34)</f>
        <v>234.49</v>
      </c>
      <c r="C36" s="139" t="s">
        <v>47</v>
      </c>
      <c r="D36" s="168">
        <f>SUM(D6:D34)</f>
        <v>234.48999999999998</v>
      </c>
    </row>
    <row r="37" spans="1:4" ht="20.25" customHeight="1">
      <c r="A37" s="133" t="s">
        <v>48</v>
      </c>
      <c r="B37" s="166">
        <v>0</v>
      </c>
      <c r="C37" s="133" t="s">
        <v>49</v>
      </c>
      <c r="D37" s="166">
        <v>0</v>
      </c>
    </row>
    <row r="38" spans="1:4" ht="20.25" customHeight="1">
      <c r="A38" s="133" t="s">
        <v>50</v>
      </c>
      <c r="B38" s="166">
        <v>0</v>
      </c>
      <c r="C38" s="133" t="s">
        <v>51</v>
      </c>
      <c r="D38" s="166">
        <v>0</v>
      </c>
    </row>
    <row r="39" spans="1:4" ht="20.25" customHeight="1">
      <c r="A39" s="133"/>
      <c r="B39" s="166"/>
      <c r="C39" s="133" t="s">
        <v>52</v>
      </c>
      <c r="D39" s="166">
        <v>0</v>
      </c>
    </row>
    <row r="40" spans="1:4" ht="20.25" customHeight="1">
      <c r="A40" s="133"/>
      <c r="B40" s="169"/>
      <c r="C40" s="133"/>
      <c r="D40" s="168"/>
    </row>
    <row r="41" spans="1:4" ht="20.25" customHeight="1">
      <c r="A41" s="139" t="s">
        <v>53</v>
      </c>
      <c r="B41" s="169">
        <f>SUM(B36:B38)</f>
        <v>234.49</v>
      </c>
      <c r="C41" s="139" t="s">
        <v>54</v>
      </c>
      <c r="D41" s="168">
        <f>SUM(D36,D37,D39)</f>
        <v>234.48999999999998</v>
      </c>
    </row>
    <row r="42" spans="1:4" ht="20.25" customHeight="1">
      <c r="A42" s="170"/>
      <c r="B42" s="171"/>
      <c r="C42" s="172"/>
      <c r="D42" s="11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1"/>
      <c r="T1" s="165" t="s">
        <v>55</v>
      </c>
    </row>
    <row r="2" spans="1:20" ht="19.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0</v>
      </c>
      <c r="B3" s="35"/>
      <c r="C3" s="35"/>
      <c r="D3" s="35"/>
      <c r="E3" s="35"/>
      <c r="F3" s="59"/>
      <c r="G3" s="59"/>
      <c r="H3" s="59"/>
      <c r="I3" s="59"/>
      <c r="J3" s="103"/>
      <c r="K3" s="103"/>
      <c r="L3" s="103"/>
      <c r="M3" s="103"/>
      <c r="N3" s="103"/>
      <c r="O3" s="103"/>
      <c r="P3" s="103"/>
      <c r="Q3" s="103"/>
      <c r="R3" s="103"/>
      <c r="S3" s="89"/>
      <c r="T3" s="37" t="s">
        <v>5</v>
      </c>
    </row>
    <row r="4" spans="1:20" ht="19.5" customHeight="1">
      <c r="A4" s="38" t="s">
        <v>57</v>
      </c>
      <c r="B4" s="39"/>
      <c r="C4" s="39"/>
      <c r="D4" s="39"/>
      <c r="E4" s="40"/>
      <c r="F4" s="82" t="s">
        <v>58</v>
      </c>
      <c r="G4" s="42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/>
      <c r="M4" s="160" t="s">
        <v>64</v>
      </c>
      <c r="N4" s="99" t="s">
        <v>65</v>
      </c>
      <c r="O4" s="100"/>
      <c r="P4" s="100"/>
      <c r="Q4" s="100"/>
      <c r="R4" s="101"/>
      <c r="S4" s="82" t="s">
        <v>66</v>
      </c>
      <c r="T4" s="45" t="s">
        <v>67</v>
      </c>
    </row>
    <row r="5" spans="1:20" ht="19.5" customHeight="1">
      <c r="A5" s="38" t="s">
        <v>68</v>
      </c>
      <c r="B5" s="39"/>
      <c r="C5" s="40"/>
      <c r="D5" s="84" t="s">
        <v>69</v>
      </c>
      <c r="E5" s="44" t="s">
        <v>70</v>
      </c>
      <c r="F5" s="45"/>
      <c r="G5" s="42"/>
      <c r="H5" s="45"/>
      <c r="I5" s="45"/>
      <c r="J5" s="45"/>
      <c r="K5" s="161" t="s">
        <v>71</v>
      </c>
      <c r="L5" s="45" t="s">
        <v>72</v>
      </c>
      <c r="M5" s="162"/>
      <c r="N5" s="95" t="s">
        <v>73</v>
      </c>
      <c r="O5" s="95" t="s">
        <v>74</v>
      </c>
      <c r="P5" s="95" t="s">
        <v>75</v>
      </c>
      <c r="Q5" s="95" t="s">
        <v>76</v>
      </c>
      <c r="R5" s="95" t="s">
        <v>77</v>
      </c>
      <c r="S5" s="45"/>
      <c r="T5" s="45"/>
    </row>
    <row r="6" spans="1:20" ht="30.75" customHeight="1">
      <c r="A6" s="47" t="s">
        <v>78</v>
      </c>
      <c r="B6" s="46" t="s">
        <v>79</v>
      </c>
      <c r="C6" s="48" t="s">
        <v>80</v>
      </c>
      <c r="D6" s="50"/>
      <c r="E6" s="50"/>
      <c r="F6" s="51"/>
      <c r="G6" s="52"/>
      <c r="H6" s="51"/>
      <c r="I6" s="51"/>
      <c r="J6" s="51"/>
      <c r="K6" s="163"/>
      <c r="L6" s="51"/>
      <c r="M6" s="164"/>
      <c r="N6" s="51"/>
      <c r="O6" s="51"/>
      <c r="P6" s="51"/>
      <c r="Q6" s="51"/>
      <c r="R6" s="51"/>
      <c r="S6" s="51"/>
      <c r="T6" s="51"/>
    </row>
    <row r="7" spans="1:20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58</v>
      </c>
      <c r="F7" s="71">
        <v>234.49</v>
      </c>
      <c r="G7" s="71">
        <v>0</v>
      </c>
      <c r="H7" s="71">
        <v>175.19</v>
      </c>
      <c r="I7" s="71">
        <v>0</v>
      </c>
      <c r="J7" s="54">
        <v>0</v>
      </c>
      <c r="K7" s="55">
        <v>59.3</v>
      </c>
      <c r="L7" s="71">
        <v>0</v>
      </c>
      <c r="M7" s="54">
        <v>0</v>
      </c>
      <c r="N7" s="55">
        <f aca="true" t="shared" si="0" ref="N7:N16">SUM(O7:R7)</f>
        <v>0</v>
      </c>
      <c r="O7" s="71">
        <v>0</v>
      </c>
      <c r="P7" s="71">
        <v>0</v>
      </c>
      <c r="Q7" s="71">
        <v>0</v>
      </c>
      <c r="R7" s="54">
        <v>0</v>
      </c>
      <c r="S7" s="55">
        <v>0</v>
      </c>
      <c r="T7" s="54">
        <v>0</v>
      </c>
    </row>
    <row r="8" spans="1:20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81</v>
      </c>
      <c r="F8" s="71">
        <v>234.49</v>
      </c>
      <c r="G8" s="71">
        <v>0</v>
      </c>
      <c r="H8" s="71">
        <v>175.19</v>
      </c>
      <c r="I8" s="71">
        <v>0</v>
      </c>
      <c r="J8" s="54">
        <v>0</v>
      </c>
      <c r="K8" s="55">
        <v>59.3</v>
      </c>
      <c r="L8" s="71">
        <v>0</v>
      </c>
      <c r="M8" s="54">
        <v>0</v>
      </c>
      <c r="N8" s="55">
        <f t="shared" si="0"/>
        <v>0</v>
      </c>
      <c r="O8" s="71">
        <v>0</v>
      </c>
      <c r="P8" s="71">
        <v>0</v>
      </c>
      <c r="Q8" s="71">
        <v>0</v>
      </c>
      <c r="R8" s="54">
        <v>0</v>
      </c>
      <c r="S8" s="55">
        <v>0</v>
      </c>
      <c r="T8" s="54">
        <v>0</v>
      </c>
    </row>
    <row r="9" spans="1:20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82</v>
      </c>
      <c r="F9" s="71">
        <v>234.49</v>
      </c>
      <c r="G9" s="71">
        <v>0</v>
      </c>
      <c r="H9" s="71">
        <v>175.19</v>
      </c>
      <c r="I9" s="71">
        <v>0</v>
      </c>
      <c r="J9" s="54">
        <v>0</v>
      </c>
      <c r="K9" s="55">
        <v>59.3</v>
      </c>
      <c r="L9" s="71">
        <v>0</v>
      </c>
      <c r="M9" s="54">
        <v>0</v>
      </c>
      <c r="N9" s="55">
        <f t="shared" si="0"/>
        <v>0</v>
      </c>
      <c r="O9" s="71">
        <v>0</v>
      </c>
      <c r="P9" s="71">
        <v>0</v>
      </c>
      <c r="Q9" s="71">
        <v>0</v>
      </c>
      <c r="R9" s="54">
        <v>0</v>
      </c>
      <c r="S9" s="55">
        <v>0</v>
      </c>
      <c r="T9" s="54">
        <v>0</v>
      </c>
    </row>
    <row r="10" spans="1:20" ht="19.5" customHeight="1">
      <c r="A10" s="53" t="s">
        <v>83</v>
      </c>
      <c r="B10" s="53" t="s">
        <v>84</v>
      </c>
      <c r="C10" s="53" t="s">
        <v>85</v>
      </c>
      <c r="D10" s="53" t="s">
        <v>86</v>
      </c>
      <c r="E10" s="53" t="s">
        <v>87</v>
      </c>
      <c r="F10" s="71">
        <v>0.1</v>
      </c>
      <c r="G10" s="71">
        <v>0</v>
      </c>
      <c r="H10" s="71">
        <v>0.1</v>
      </c>
      <c r="I10" s="71">
        <v>0</v>
      </c>
      <c r="J10" s="54">
        <v>0</v>
      </c>
      <c r="K10" s="55">
        <v>0</v>
      </c>
      <c r="L10" s="71">
        <v>0</v>
      </c>
      <c r="M10" s="54">
        <v>0</v>
      </c>
      <c r="N10" s="55">
        <f t="shared" si="0"/>
        <v>0</v>
      </c>
      <c r="O10" s="71">
        <v>0</v>
      </c>
      <c r="P10" s="71">
        <v>0</v>
      </c>
      <c r="Q10" s="71">
        <v>0</v>
      </c>
      <c r="R10" s="54">
        <v>0</v>
      </c>
      <c r="S10" s="55">
        <v>0</v>
      </c>
      <c r="T10" s="54">
        <v>0</v>
      </c>
    </row>
    <row r="11" spans="1:20" ht="19.5" customHeight="1">
      <c r="A11" s="53" t="s">
        <v>88</v>
      </c>
      <c r="B11" s="53" t="s">
        <v>89</v>
      </c>
      <c r="C11" s="53" t="s">
        <v>90</v>
      </c>
      <c r="D11" s="53" t="s">
        <v>86</v>
      </c>
      <c r="E11" s="53" t="s">
        <v>91</v>
      </c>
      <c r="F11" s="71">
        <v>166.54</v>
      </c>
      <c r="G11" s="71">
        <v>0</v>
      </c>
      <c r="H11" s="71">
        <v>119.94</v>
      </c>
      <c r="I11" s="71">
        <v>0</v>
      </c>
      <c r="J11" s="54">
        <v>0</v>
      </c>
      <c r="K11" s="55">
        <v>46.6</v>
      </c>
      <c r="L11" s="71">
        <v>0</v>
      </c>
      <c r="M11" s="54">
        <v>0</v>
      </c>
      <c r="N11" s="55">
        <f t="shared" si="0"/>
        <v>0</v>
      </c>
      <c r="O11" s="71">
        <v>0</v>
      </c>
      <c r="P11" s="71">
        <v>0</v>
      </c>
      <c r="Q11" s="71">
        <v>0</v>
      </c>
      <c r="R11" s="54">
        <v>0</v>
      </c>
      <c r="S11" s="55">
        <v>0</v>
      </c>
      <c r="T11" s="54">
        <v>0</v>
      </c>
    </row>
    <row r="12" spans="1:20" ht="19.5" customHeight="1">
      <c r="A12" s="53" t="s">
        <v>88</v>
      </c>
      <c r="B12" s="53" t="s">
        <v>89</v>
      </c>
      <c r="C12" s="53" t="s">
        <v>92</v>
      </c>
      <c r="D12" s="53" t="s">
        <v>86</v>
      </c>
      <c r="E12" s="53" t="s">
        <v>93</v>
      </c>
      <c r="F12" s="71">
        <v>20</v>
      </c>
      <c r="G12" s="71">
        <v>0</v>
      </c>
      <c r="H12" s="71">
        <v>20</v>
      </c>
      <c r="I12" s="71">
        <v>0</v>
      </c>
      <c r="J12" s="54">
        <v>0</v>
      </c>
      <c r="K12" s="55">
        <v>0</v>
      </c>
      <c r="L12" s="71">
        <v>0</v>
      </c>
      <c r="M12" s="54">
        <v>0</v>
      </c>
      <c r="N12" s="55">
        <f t="shared" si="0"/>
        <v>0</v>
      </c>
      <c r="O12" s="71">
        <v>0</v>
      </c>
      <c r="P12" s="71">
        <v>0</v>
      </c>
      <c r="Q12" s="71">
        <v>0</v>
      </c>
      <c r="R12" s="54">
        <v>0</v>
      </c>
      <c r="S12" s="55">
        <v>0</v>
      </c>
      <c r="T12" s="54">
        <v>0</v>
      </c>
    </row>
    <row r="13" spans="1:20" ht="19.5" customHeight="1">
      <c r="A13" s="53" t="s">
        <v>94</v>
      </c>
      <c r="B13" s="53" t="s">
        <v>95</v>
      </c>
      <c r="C13" s="53" t="s">
        <v>95</v>
      </c>
      <c r="D13" s="53" t="s">
        <v>86</v>
      </c>
      <c r="E13" s="53" t="s">
        <v>96</v>
      </c>
      <c r="F13" s="71">
        <v>17.01</v>
      </c>
      <c r="G13" s="71">
        <v>0</v>
      </c>
      <c r="H13" s="71">
        <v>16.4</v>
      </c>
      <c r="I13" s="71">
        <v>0</v>
      </c>
      <c r="J13" s="54">
        <v>0</v>
      </c>
      <c r="K13" s="55">
        <v>0.61</v>
      </c>
      <c r="L13" s="71">
        <v>0</v>
      </c>
      <c r="M13" s="54">
        <v>0</v>
      </c>
      <c r="N13" s="55">
        <f t="shared" si="0"/>
        <v>0</v>
      </c>
      <c r="O13" s="71">
        <v>0</v>
      </c>
      <c r="P13" s="71">
        <v>0</v>
      </c>
      <c r="Q13" s="71">
        <v>0</v>
      </c>
      <c r="R13" s="54">
        <v>0</v>
      </c>
      <c r="S13" s="55">
        <v>0</v>
      </c>
      <c r="T13" s="54">
        <v>0</v>
      </c>
    </row>
    <row r="14" spans="1:20" ht="19.5" customHeight="1">
      <c r="A14" s="53" t="s">
        <v>94</v>
      </c>
      <c r="B14" s="53" t="s">
        <v>95</v>
      </c>
      <c r="C14" s="53" t="s">
        <v>97</v>
      </c>
      <c r="D14" s="53" t="s">
        <v>86</v>
      </c>
      <c r="E14" s="53" t="s">
        <v>98</v>
      </c>
      <c r="F14" s="71">
        <v>8.51</v>
      </c>
      <c r="G14" s="71">
        <v>0</v>
      </c>
      <c r="H14" s="71">
        <v>8</v>
      </c>
      <c r="I14" s="71">
        <v>0</v>
      </c>
      <c r="J14" s="54">
        <v>0</v>
      </c>
      <c r="K14" s="55">
        <v>0.51</v>
      </c>
      <c r="L14" s="71">
        <v>0</v>
      </c>
      <c r="M14" s="54">
        <v>0</v>
      </c>
      <c r="N14" s="55">
        <f t="shared" si="0"/>
        <v>0</v>
      </c>
      <c r="O14" s="71">
        <v>0</v>
      </c>
      <c r="P14" s="71">
        <v>0</v>
      </c>
      <c r="Q14" s="71">
        <v>0</v>
      </c>
      <c r="R14" s="54">
        <v>0</v>
      </c>
      <c r="S14" s="55">
        <v>0</v>
      </c>
      <c r="T14" s="54">
        <v>0</v>
      </c>
    </row>
    <row r="15" spans="1:20" ht="19.5" customHeight="1">
      <c r="A15" s="53" t="s">
        <v>99</v>
      </c>
      <c r="B15" s="53" t="s">
        <v>100</v>
      </c>
      <c r="C15" s="53" t="s">
        <v>101</v>
      </c>
      <c r="D15" s="53" t="s">
        <v>86</v>
      </c>
      <c r="E15" s="53" t="s">
        <v>102</v>
      </c>
      <c r="F15" s="71">
        <v>9.57</v>
      </c>
      <c r="G15" s="71">
        <v>0</v>
      </c>
      <c r="H15" s="71">
        <v>4.7</v>
      </c>
      <c r="I15" s="71">
        <v>0</v>
      </c>
      <c r="J15" s="54">
        <v>0</v>
      </c>
      <c r="K15" s="55">
        <v>4.87</v>
      </c>
      <c r="L15" s="71">
        <v>0</v>
      </c>
      <c r="M15" s="54">
        <v>0</v>
      </c>
      <c r="N15" s="55">
        <f t="shared" si="0"/>
        <v>0</v>
      </c>
      <c r="O15" s="71">
        <v>0</v>
      </c>
      <c r="P15" s="71">
        <v>0</v>
      </c>
      <c r="Q15" s="71">
        <v>0</v>
      </c>
      <c r="R15" s="54">
        <v>0</v>
      </c>
      <c r="S15" s="55">
        <v>0</v>
      </c>
      <c r="T15" s="54">
        <v>0</v>
      </c>
    </row>
    <row r="16" spans="1:20" ht="19.5" customHeight="1">
      <c r="A16" s="53" t="s">
        <v>103</v>
      </c>
      <c r="B16" s="53" t="s">
        <v>101</v>
      </c>
      <c r="C16" s="53" t="s">
        <v>90</v>
      </c>
      <c r="D16" s="53" t="s">
        <v>86</v>
      </c>
      <c r="E16" s="53" t="s">
        <v>104</v>
      </c>
      <c r="F16" s="71">
        <v>12.76</v>
      </c>
      <c r="G16" s="71">
        <v>0</v>
      </c>
      <c r="H16" s="71">
        <v>6.05</v>
      </c>
      <c r="I16" s="71">
        <v>0</v>
      </c>
      <c r="J16" s="54">
        <v>0</v>
      </c>
      <c r="K16" s="55">
        <v>6.71</v>
      </c>
      <c r="L16" s="71">
        <v>0</v>
      </c>
      <c r="M16" s="54">
        <v>0</v>
      </c>
      <c r="N16" s="55">
        <f t="shared" si="0"/>
        <v>0</v>
      </c>
      <c r="O16" s="71">
        <v>0</v>
      </c>
      <c r="P16" s="71">
        <v>0</v>
      </c>
      <c r="Q16" s="71">
        <v>0</v>
      </c>
      <c r="R16" s="54">
        <v>0</v>
      </c>
      <c r="S16" s="55">
        <v>0</v>
      </c>
      <c r="T16" s="5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6"/>
      <c r="B1" s="145"/>
      <c r="C1" s="145"/>
      <c r="D1" s="145"/>
      <c r="E1" s="145"/>
      <c r="F1" s="145"/>
      <c r="G1" s="145"/>
      <c r="H1" s="145"/>
      <c r="I1" s="145"/>
      <c r="J1" s="158" t="s">
        <v>105</v>
      </c>
    </row>
    <row r="2" spans="1:10" ht="19.5" customHeight="1">
      <c r="A2" s="34" t="s">
        <v>106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6" t="s">
        <v>0</v>
      </c>
      <c r="B3" s="116"/>
      <c r="C3" s="116"/>
      <c r="D3" s="116"/>
      <c r="E3" s="116"/>
      <c r="F3" s="146"/>
      <c r="G3" s="146"/>
      <c r="H3" s="146"/>
      <c r="I3" s="146"/>
      <c r="J3" s="37" t="s">
        <v>5</v>
      </c>
    </row>
    <row r="4" spans="1:10" ht="19.5" customHeight="1">
      <c r="A4" s="117" t="s">
        <v>57</v>
      </c>
      <c r="B4" s="119"/>
      <c r="C4" s="119"/>
      <c r="D4" s="119"/>
      <c r="E4" s="118"/>
      <c r="F4" s="147" t="s">
        <v>58</v>
      </c>
      <c r="G4" s="148" t="s">
        <v>107</v>
      </c>
      <c r="H4" s="149" t="s">
        <v>108</v>
      </c>
      <c r="I4" s="149" t="s">
        <v>109</v>
      </c>
      <c r="J4" s="154" t="s">
        <v>110</v>
      </c>
    </row>
    <row r="5" spans="1:10" ht="19.5" customHeight="1">
      <c r="A5" s="117" t="s">
        <v>68</v>
      </c>
      <c r="B5" s="119"/>
      <c r="C5" s="118"/>
      <c r="D5" s="150" t="s">
        <v>69</v>
      </c>
      <c r="E5" s="151" t="s">
        <v>111</v>
      </c>
      <c r="F5" s="148"/>
      <c r="G5" s="148"/>
      <c r="H5" s="149"/>
      <c r="I5" s="149"/>
      <c r="J5" s="154"/>
    </row>
    <row r="6" spans="1:10" ht="15" customHeight="1">
      <c r="A6" s="152" t="s">
        <v>78</v>
      </c>
      <c r="B6" s="152" t="s">
        <v>79</v>
      </c>
      <c r="C6" s="153" t="s">
        <v>80</v>
      </c>
      <c r="D6" s="154"/>
      <c r="E6" s="155"/>
      <c r="F6" s="148"/>
      <c r="G6" s="148"/>
      <c r="H6" s="149"/>
      <c r="I6" s="149"/>
      <c r="J6" s="154"/>
    </row>
    <row r="7" spans="1:10" ht="19.5" customHeight="1">
      <c r="A7" s="156" t="s">
        <v>38</v>
      </c>
      <c r="B7" s="156" t="s">
        <v>38</v>
      </c>
      <c r="C7" s="156" t="s">
        <v>38</v>
      </c>
      <c r="D7" s="157" t="s">
        <v>38</v>
      </c>
      <c r="E7" s="157" t="s">
        <v>58</v>
      </c>
      <c r="F7" s="134">
        <f aca="true" t="shared" si="0" ref="F7:F16">SUM(G7:J7)</f>
        <v>234.49</v>
      </c>
      <c r="G7" s="134">
        <v>195.69</v>
      </c>
      <c r="H7" s="134">
        <v>38.8</v>
      </c>
      <c r="I7" s="134">
        <v>0</v>
      </c>
      <c r="J7" s="159">
        <v>0</v>
      </c>
    </row>
    <row r="8" spans="1:10" ht="19.5" customHeight="1">
      <c r="A8" s="156" t="s">
        <v>38</v>
      </c>
      <c r="B8" s="156" t="s">
        <v>38</v>
      </c>
      <c r="C8" s="156" t="s">
        <v>38</v>
      </c>
      <c r="D8" s="157" t="s">
        <v>38</v>
      </c>
      <c r="E8" s="157" t="s">
        <v>81</v>
      </c>
      <c r="F8" s="134">
        <f t="shared" si="0"/>
        <v>234.49</v>
      </c>
      <c r="G8" s="134">
        <v>195.69</v>
      </c>
      <c r="H8" s="134">
        <v>38.8</v>
      </c>
      <c r="I8" s="134">
        <v>0</v>
      </c>
      <c r="J8" s="159">
        <v>0</v>
      </c>
    </row>
    <row r="9" spans="1:10" ht="19.5" customHeight="1">
      <c r="A9" s="156" t="s">
        <v>38</v>
      </c>
      <c r="B9" s="156" t="s">
        <v>38</v>
      </c>
      <c r="C9" s="156" t="s">
        <v>38</v>
      </c>
      <c r="D9" s="157" t="s">
        <v>38</v>
      </c>
      <c r="E9" s="157" t="s">
        <v>82</v>
      </c>
      <c r="F9" s="134">
        <f t="shared" si="0"/>
        <v>234.49</v>
      </c>
      <c r="G9" s="134">
        <v>195.69</v>
      </c>
      <c r="H9" s="134">
        <v>38.8</v>
      </c>
      <c r="I9" s="134">
        <v>0</v>
      </c>
      <c r="J9" s="159">
        <v>0</v>
      </c>
    </row>
    <row r="10" spans="1:10" ht="19.5" customHeight="1">
      <c r="A10" s="156" t="s">
        <v>83</v>
      </c>
      <c r="B10" s="156" t="s">
        <v>84</v>
      </c>
      <c r="C10" s="156" t="s">
        <v>85</v>
      </c>
      <c r="D10" s="157" t="s">
        <v>86</v>
      </c>
      <c r="E10" s="157" t="s">
        <v>87</v>
      </c>
      <c r="F10" s="134">
        <f t="shared" si="0"/>
        <v>0.1</v>
      </c>
      <c r="G10" s="134">
        <v>0.1</v>
      </c>
      <c r="H10" s="134">
        <v>0</v>
      </c>
      <c r="I10" s="134">
        <v>0</v>
      </c>
      <c r="J10" s="159">
        <v>0</v>
      </c>
    </row>
    <row r="11" spans="1:10" ht="19.5" customHeight="1">
      <c r="A11" s="156" t="s">
        <v>88</v>
      </c>
      <c r="B11" s="156" t="s">
        <v>89</v>
      </c>
      <c r="C11" s="156" t="s">
        <v>90</v>
      </c>
      <c r="D11" s="157" t="s">
        <v>86</v>
      </c>
      <c r="E11" s="157" t="s">
        <v>91</v>
      </c>
      <c r="F11" s="134">
        <f t="shared" si="0"/>
        <v>166.54000000000002</v>
      </c>
      <c r="G11" s="134">
        <v>147.74</v>
      </c>
      <c r="H11" s="134">
        <v>18.8</v>
      </c>
      <c r="I11" s="134">
        <v>0</v>
      </c>
      <c r="J11" s="159">
        <v>0</v>
      </c>
    </row>
    <row r="12" spans="1:10" ht="19.5" customHeight="1">
      <c r="A12" s="156" t="s">
        <v>88</v>
      </c>
      <c r="B12" s="156" t="s">
        <v>89</v>
      </c>
      <c r="C12" s="156" t="s">
        <v>92</v>
      </c>
      <c r="D12" s="157" t="s">
        <v>86</v>
      </c>
      <c r="E12" s="157" t="s">
        <v>93</v>
      </c>
      <c r="F12" s="134">
        <f t="shared" si="0"/>
        <v>20</v>
      </c>
      <c r="G12" s="134">
        <v>0</v>
      </c>
      <c r="H12" s="134">
        <v>20</v>
      </c>
      <c r="I12" s="134">
        <v>0</v>
      </c>
      <c r="J12" s="159">
        <v>0</v>
      </c>
    </row>
    <row r="13" spans="1:10" ht="19.5" customHeight="1">
      <c r="A13" s="156" t="s">
        <v>94</v>
      </c>
      <c r="B13" s="156" t="s">
        <v>95</v>
      </c>
      <c r="C13" s="156" t="s">
        <v>95</v>
      </c>
      <c r="D13" s="157" t="s">
        <v>86</v>
      </c>
      <c r="E13" s="157" t="s">
        <v>96</v>
      </c>
      <c r="F13" s="134">
        <f t="shared" si="0"/>
        <v>17.01</v>
      </c>
      <c r="G13" s="134">
        <v>17.01</v>
      </c>
      <c r="H13" s="134">
        <v>0</v>
      </c>
      <c r="I13" s="134">
        <v>0</v>
      </c>
      <c r="J13" s="159">
        <v>0</v>
      </c>
    </row>
    <row r="14" spans="1:10" ht="19.5" customHeight="1">
      <c r="A14" s="156" t="s">
        <v>94</v>
      </c>
      <c r="B14" s="156" t="s">
        <v>95</v>
      </c>
      <c r="C14" s="156" t="s">
        <v>97</v>
      </c>
      <c r="D14" s="157" t="s">
        <v>86</v>
      </c>
      <c r="E14" s="157" t="s">
        <v>98</v>
      </c>
      <c r="F14" s="134">
        <f t="shared" si="0"/>
        <v>8.51</v>
      </c>
      <c r="G14" s="134">
        <v>8.51</v>
      </c>
      <c r="H14" s="134">
        <v>0</v>
      </c>
      <c r="I14" s="134">
        <v>0</v>
      </c>
      <c r="J14" s="159">
        <v>0</v>
      </c>
    </row>
    <row r="15" spans="1:10" ht="19.5" customHeight="1">
      <c r="A15" s="156" t="s">
        <v>99</v>
      </c>
      <c r="B15" s="156" t="s">
        <v>100</v>
      </c>
      <c r="C15" s="156" t="s">
        <v>101</v>
      </c>
      <c r="D15" s="157" t="s">
        <v>86</v>
      </c>
      <c r="E15" s="157" t="s">
        <v>102</v>
      </c>
      <c r="F15" s="134">
        <f t="shared" si="0"/>
        <v>9.57</v>
      </c>
      <c r="G15" s="134">
        <v>9.57</v>
      </c>
      <c r="H15" s="134">
        <v>0</v>
      </c>
      <c r="I15" s="134">
        <v>0</v>
      </c>
      <c r="J15" s="159">
        <v>0</v>
      </c>
    </row>
    <row r="16" spans="1:10" ht="19.5" customHeight="1">
      <c r="A16" s="156" t="s">
        <v>103</v>
      </c>
      <c r="B16" s="156" t="s">
        <v>101</v>
      </c>
      <c r="C16" s="156" t="s">
        <v>90</v>
      </c>
      <c r="D16" s="157" t="s">
        <v>86</v>
      </c>
      <c r="E16" s="157" t="s">
        <v>104</v>
      </c>
      <c r="F16" s="134">
        <f t="shared" si="0"/>
        <v>12.76</v>
      </c>
      <c r="G16" s="134">
        <v>12.76</v>
      </c>
      <c r="H16" s="134">
        <v>0</v>
      </c>
      <c r="I16" s="134">
        <v>0</v>
      </c>
      <c r="J16" s="15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view="pageBreakPreview" zoomScale="60" workbookViewId="0" topLeftCell="A1">
      <selection activeCell="O11" sqref="O11:P11"/>
    </sheetView>
  </sheetViews>
  <sheetFormatPr defaultColWidth="9.33203125" defaultRowHeight="11.25"/>
  <cols>
    <col min="1" max="1" width="37.16015625" style="0" customWidth="1"/>
    <col min="2" max="2" width="19.16015625" style="0" customWidth="1"/>
    <col min="3" max="3" width="31.66015625" style="0" customWidth="1"/>
    <col min="4" max="4" width="16.33203125" style="0" customWidth="1"/>
    <col min="5" max="5" width="18.5" style="0" customWidth="1"/>
    <col min="6" max="6" width="20" style="0" customWidth="1"/>
    <col min="7" max="7" width="20.66015625" style="0" customWidth="1"/>
    <col min="8" max="8" width="23.16015625" style="0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58" t="s">
        <v>112</v>
      </c>
    </row>
    <row r="2" spans="1:8" ht="20.25" customHeight="1">
      <c r="A2" s="34" t="s">
        <v>113</v>
      </c>
      <c r="B2" s="34"/>
      <c r="C2" s="34"/>
      <c r="D2" s="34"/>
      <c r="E2" s="34"/>
      <c r="F2" s="34"/>
      <c r="G2" s="34"/>
      <c r="H2" s="34"/>
    </row>
    <row r="3" spans="1:8" ht="20.25" customHeight="1">
      <c r="A3" s="116" t="s">
        <v>0</v>
      </c>
      <c r="B3" s="116"/>
      <c r="C3" s="56"/>
      <c r="D3" s="56"/>
      <c r="E3" s="56"/>
      <c r="F3" s="56"/>
      <c r="G3" s="56"/>
      <c r="H3" s="37" t="s">
        <v>5</v>
      </c>
    </row>
    <row r="4" spans="1:8" ht="24" customHeight="1">
      <c r="A4" s="117" t="s">
        <v>6</v>
      </c>
      <c r="B4" s="118"/>
      <c r="C4" s="117" t="s">
        <v>7</v>
      </c>
      <c r="D4" s="119"/>
      <c r="E4" s="119"/>
      <c r="F4" s="119"/>
      <c r="G4" s="119"/>
      <c r="H4" s="118"/>
    </row>
    <row r="5" spans="1:8" ht="24" customHeight="1">
      <c r="A5" s="120" t="s">
        <v>8</v>
      </c>
      <c r="B5" s="121" t="s">
        <v>9</v>
      </c>
      <c r="C5" s="120" t="s">
        <v>8</v>
      </c>
      <c r="D5" s="120" t="s">
        <v>58</v>
      </c>
      <c r="E5" s="121" t="s">
        <v>114</v>
      </c>
      <c r="F5" s="122" t="s">
        <v>115</v>
      </c>
      <c r="G5" s="120" t="s">
        <v>116</v>
      </c>
      <c r="H5" s="122" t="s">
        <v>117</v>
      </c>
    </row>
    <row r="6" spans="1:8" ht="24" customHeight="1">
      <c r="A6" s="123" t="s">
        <v>118</v>
      </c>
      <c r="B6" s="124">
        <f>SUM(B7:B9)</f>
        <v>175.19</v>
      </c>
      <c r="C6" s="125" t="s">
        <v>119</v>
      </c>
      <c r="D6" s="124">
        <f aca="true" t="shared" si="0" ref="D6:D35">SUM(E6:H6)</f>
        <v>175.19</v>
      </c>
      <c r="E6" s="124">
        <f>SUM(E7:E35)</f>
        <v>175.19</v>
      </c>
      <c r="F6" s="124">
        <f>SUM(F7:F35)</f>
        <v>0</v>
      </c>
      <c r="G6" s="124">
        <f>SUM(G7:G35)</f>
        <v>0</v>
      </c>
      <c r="H6" s="124">
        <f>SUM(H7:H35)</f>
        <v>0</v>
      </c>
    </row>
    <row r="7" spans="1:8" ht="24" customHeight="1">
      <c r="A7" s="123" t="s">
        <v>120</v>
      </c>
      <c r="B7" s="124">
        <v>175.19</v>
      </c>
      <c r="C7" s="125" t="s">
        <v>121</v>
      </c>
      <c r="D7" s="124">
        <f t="shared" si="0"/>
        <v>0</v>
      </c>
      <c r="E7" s="126">
        <v>0</v>
      </c>
      <c r="F7" s="126">
        <v>0</v>
      </c>
      <c r="G7" s="126">
        <v>0</v>
      </c>
      <c r="H7" s="124">
        <v>0</v>
      </c>
    </row>
    <row r="8" spans="1:8" ht="24" customHeight="1">
      <c r="A8" s="123" t="s">
        <v>122</v>
      </c>
      <c r="B8" s="124">
        <v>0</v>
      </c>
      <c r="C8" s="125" t="s">
        <v>123</v>
      </c>
      <c r="D8" s="124">
        <f t="shared" si="0"/>
        <v>0</v>
      </c>
      <c r="E8" s="126">
        <v>0</v>
      </c>
      <c r="F8" s="126">
        <v>0</v>
      </c>
      <c r="G8" s="126">
        <v>0</v>
      </c>
      <c r="H8" s="124">
        <v>0</v>
      </c>
    </row>
    <row r="9" spans="1:8" ht="24" customHeight="1">
      <c r="A9" s="123" t="s">
        <v>124</v>
      </c>
      <c r="B9" s="124">
        <v>0</v>
      </c>
      <c r="C9" s="125" t="s">
        <v>125</v>
      </c>
      <c r="D9" s="124">
        <f t="shared" si="0"/>
        <v>0</v>
      </c>
      <c r="E9" s="126">
        <v>0</v>
      </c>
      <c r="F9" s="126">
        <v>0</v>
      </c>
      <c r="G9" s="126">
        <v>0</v>
      </c>
      <c r="H9" s="124">
        <v>0</v>
      </c>
    </row>
    <row r="10" spans="1:8" ht="24" customHeight="1">
      <c r="A10" s="123" t="s">
        <v>126</v>
      </c>
      <c r="B10" s="124">
        <f>SUM(B11:B14)</f>
        <v>0</v>
      </c>
      <c r="C10" s="125" t="s">
        <v>127</v>
      </c>
      <c r="D10" s="124">
        <f t="shared" si="0"/>
        <v>0</v>
      </c>
      <c r="E10" s="126">
        <v>0</v>
      </c>
      <c r="F10" s="126">
        <v>0</v>
      </c>
      <c r="G10" s="126">
        <v>0</v>
      </c>
      <c r="H10" s="124">
        <v>0</v>
      </c>
    </row>
    <row r="11" spans="1:8" ht="24" customHeight="1">
      <c r="A11" s="123" t="s">
        <v>120</v>
      </c>
      <c r="B11" s="124">
        <v>0</v>
      </c>
      <c r="C11" s="125" t="s">
        <v>128</v>
      </c>
      <c r="D11" s="124">
        <f t="shared" si="0"/>
        <v>0.1</v>
      </c>
      <c r="E11" s="126">
        <v>0.1</v>
      </c>
      <c r="F11" s="126">
        <v>0</v>
      </c>
      <c r="G11" s="126">
        <v>0</v>
      </c>
      <c r="H11" s="124">
        <v>0</v>
      </c>
    </row>
    <row r="12" spans="1:8" ht="24" customHeight="1">
      <c r="A12" s="123" t="s">
        <v>122</v>
      </c>
      <c r="B12" s="124">
        <v>0</v>
      </c>
      <c r="C12" s="125" t="s">
        <v>129</v>
      </c>
      <c r="D12" s="124">
        <f t="shared" si="0"/>
        <v>139.94</v>
      </c>
      <c r="E12" s="126">
        <v>139.94</v>
      </c>
      <c r="F12" s="126">
        <v>0</v>
      </c>
      <c r="G12" s="126">
        <v>0</v>
      </c>
      <c r="H12" s="124">
        <v>0</v>
      </c>
    </row>
    <row r="13" spans="1:8" ht="24" customHeight="1">
      <c r="A13" s="123" t="s">
        <v>124</v>
      </c>
      <c r="B13" s="124">
        <v>0</v>
      </c>
      <c r="C13" s="125" t="s">
        <v>130</v>
      </c>
      <c r="D13" s="124">
        <f t="shared" si="0"/>
        <v>0</v>
      </c>
      <c r="E13" s="126">
        <v>0</v>
      </c>
      <c r="F13" s="126">
        <v>0</v>
      </c>
      <c r="G13" s="126">
        <v>0</v>
      </c>
      <c r="H13" s="124">
        <v>0</v>
      </c>
    </row>
    <row r="14" spans="1:8" ht="24" customHeight="1">
      <c r="A14" s="123" t="s">
        <v>131</v>
      </c>
      <c r="B14" s="124">
        <v>0</v>
      </c>
      <c r="C14" s="125" t="s">
        <v>132</v>
      </c>
      <c r="D14" s="124">
        <f t="shared" si="0"/>
        <v>24.4</v>
      </c>
      <c r="E14" s="126">
        <v>24.4</v>
      </c>
      <c r="F14" s="126">
        <v>0</v>
      </c>
      <c r="G14" s="126">
        <v>0</v>
      </c>
      <c r="H14" s="124">
        <v>0</v>
      </c>
    </row>
    <row r="15" spans="1:8" ht="24" customHeight="1">
      <c r="A15" s="127"/>
      <c r="B15" s="124"/>
      <c r="C15" s="128" t="s">
        <v>133</v>
      </c>
      <c r="D15" s="124">
        <f t="shared" si="0"/>
        <v>0</v>
      </c>
      <c r="E15" s="126">
        <v>0</v>
      </c>
      <c r="F15" s="126">
        <v>0</v>
      </c>
      <c r="G15" s="126">
        <v>0</v>
      </c>
      <c r="H15" s="124">
        <v>0</v>
      </c>
    </row>
    <row r="16" spans="1:8" ht="24" customHeight="1">
      <c r="A16" s="127"/>
      <c r="B16" s="124"/>
      <c r="C16" s="128" t="s">
        <v>134</v>
      </c>
      <c r="D16" s="124">
        <f t="shared" si="0"/>
        <v>4.7</v>
      </c>
      <c r="E16" s="126">
        <v>4.7</v>
      </c>
      <c r="F16" s="126">
        <v>0</v>
      </c>
      <c r="G16" s="126">
        <v>0</v>
      </c>
      <c r="H16" s="124">
        <v>0</v>
      </c>
    </row>
    <row r="17" spans="1:8" ht="24" customHeight="1">
      <c r="A17" s="127"/>
      <c r="B17" s="124"/>
      <c r="C17" s="128" t="s">
        <v>135</v>
      </c>
      <c r="D17" s="124">
        <f t="shared" si="0"/>
        <v>0</v>
      </c>
      <c r="E17" s="126">
        <v>0</v>
      </c>
      <c r="F17" s="126">
        <v>0</v>
      </c>
      <c r="G17" s="126">
        <v>0</v>
      </c>
      <c r="H17" s="124">
        <v>0</v>
      </c>
    </row>
    <row r="18" spans="1:8" ht="24" customHeight="1">
      <c r="A18" s="127"/>
      <c r="B18" s="124"/>
      <c r="C18" s="128" t="s">
        <v>136</v>
      </c>
      <c r="D18" s="124">
        <f t="shared" si="0"/>
        <v>0</v>
      </c>
      <c r="E18" s="126">
        <v>0</v>
      </c>
      <c r="F18" s="126">
        <v>0</v>
      </c>
      <c r="G18" s="126">
        <v>0</v>
      </c>
      <c r="H18" s="124">
        <v>0</v>
      </c>
    </row>
    <row r="19" spans="1:8" ht="24" customHeight="1">
      <c r="A19" s="127"/>
      <c r="B19" s="124"/>
      <c r="C19" s="128" t="s">
        <v>137</v>
      </c>
      <c r="D19" s="124">
        <f t="shared" si="0"/>
        <v>0</v>
      </c>
      <c r="E19" s="126">
        <v>0</v>
      </c>
      <c r="F19" s="126">
        <v>0</v>
      </c>
      <c r="G19" s="126">
        <v>0</v>
      </c>
      <c r="H19" s="124">
        <v>0</v>
      </c>
    </row>
    <row r="20" spans="1:8" ht="24" customHeight="1">
      <c r="A20" s="127"/>
      <c r="B20" s="124"/>
      <c r="C20" s="128" t="s">
        <v>138</v>
      </c>
      <c r="D20" s="124">
        <f t="shared" si="0"/>
        <v>0</v>
      </c>
      <c r="E20" s="126">
        <v>0</v>
      </c>
      <c r="F20" s="126">
        <v>0</v>
      </c>
      <c r="G20" s="126">
        <v>0</v>
      </c>
      <c r="H20" s="124">
        <v>0</v>
      </c>
    </row>
    <row r="21" spans="1:8" ht="24" customHeight="1">
      <c r="A21" s="127"/>
      <c r="B21" s="124"/>
      <c r="C21" s="128" t="s">
        <v>139</v>
      </c>
      <c r="D21" s="124">
        <f t="shared" si="0"/>
        <v>0</v>
      </c>
      <c r="E21" s="126">
        <v>0</v>
      </c>
      <c r="F21" s="126">
        <v>0</v>
      </c>
      <c r="G21" s="126">
        <v>0</v>
      </c>
      <c r="H21" s="124">
        <v>0</v>
      </c>
    </row>
    <row r="22" spans="1:8" ht="24" customHeight="1">
      <c r="A22" s="127"/>
      <c r="B22" s="124"/>
      <c r="C22" s="128" t="s">
        <v>140</v>
      </c>
      <c r="D22" s="124">
        <f t="shared" si="0"/>
        <v>0</v>
      </c>
      <c r="E22" s="126">
        <v>0</v>
      </c>
      <c r="F22" s="126">
        <v>0</v>
      </c>
      <c r="G22" s="126">
        <v>0</v>
      </c>
      <c r="H22" s="124">
        <v>0</v>
      </c>
    </row>
    <row r="23" spans="1:8" ht="24" customHeight="1">
      <c r="A23" s="127"/>
      <c r="B23" s="124"/>
      <c r="C23" s="128" t="s">
        <v>141</v>
      </c>
      <c r="D23" s="124">
        <f t="shared" si="0"/>
        <v>0</v>
      </c>
      <c r="E23" s="126">
        <v>0</v>
      </c>
      <c r="F23" s="126">
        <v>0</v>
      </c>
      <c r="G23" s="126">
        <v>0</v>
      </c>
      <c r="H23" s="124">
        <v>0</v>
      </c>
    </row>
    <row r="24" spans="1:8" ht="24" customHeight="1">
      <c r="A24" s="127"/>
      <c r="B24" s="124"/>
      <c r="C24" s="129" t="s">
        <v>142</v>
      </c>
      <c r="D24" s="124">
        <f t="shared" si="0"/>
        <v>0</v>
      </c>
      <c r="E24" s="126">
        <v>0</v>
      </c>
      <c r="F24" s="126">
        <v>0</v>
      </c>
      <c r="G24" s="126">
        <v>0</v>
      </c>
      <c r="H24" s="124">
        <v>0</v>
      </c>
    </row>
    <row r="25" spans="1:8" ht="24" customHeight="1">
      <c r="A25" s="130"/>
      <c r="B25" s="131"/>
      <c r="C25" s="132" t="s">
        <v>143</v>
      </c>
      <c r="D25" s="131">
        <f t="shared" si="0"/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24" customHeight="1">
      <c r="A26" s="123"/>
      <c r="B26" s="131"/>
      <c r="C26" s="132" t="s">
        <v>144</v>
      </c>
      <c r="D26" s="131">
        <f t="shared" si="0"/>
        <v>6.05</v>
      </c>
      <c r="E26" s="131">
        <v>6.05</v>
      </c>
      <c r="F26" s="131">
        <v>0</v>
      </c>
      <c r="G26" s="131">
        <v>0</v>
      </c>
      <c r="H26" s="131">
        <v>0</v>
      </c>
    </row>
    <row r="27" spans="1:8" ht="24" customHeight="1">
      <c r="A27" s="123"/>
      <c r="B27" s="131"/>
      <c r="C27" s="132" t="s">
        <v>145</v>
      </c>
      <c r="D27" s="131">
        <f t="shared" si="0"/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4" customHeight="1">
      <c r="A28" s="123"/>
      <c r="B28" s="131"/>
      <c r="C28" s="132" t="s">
        <v>146</v>
      </c>
      <c r="D28" s="131">
        <f t="shared" si="0"/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24" customHeight="1">
      <c r="A29" s="123"/>
      <c r="B29" s="131"/>
      <c r="C29" s="132" t="s">
        <v>147</v>
      </c>
      <c r="D29" s="131">
        <f t="shared" si="0"/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24" customHeight="1">
      <c r="A30" s="133"/>
      <c r="B30" s="134"/>
      <c r="C30" s="135" t="s">
        <v>148</v>
      </c>
      <c r="D30" s="136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</row>
    <row r="31" spans="1:8" ht="24" customHeight="1">
      <c r="A31" s="133"/>
      <c r="B31" s="138"/>
      <c r="C31" s="132" t="s">
        <v>149</v>
      </c>
      <c r="D31" s="124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3"/>
      <c r="B32" s="138"/>
      <c r="C32" s="132" t="s">
        <v>150</v>
      </c>
      <c r="D32" s="124">
        <f t="shared" si="0"/>
        <v>0</v>
      </c>
      <c r="E32" s="131">
        <v>0</v>
      </c>
      <c r="F32" s="131">
        <v>0</v>
      </c>
      <c r="G32" s="131">
        <v>0</v>
      </c>
      <c r="H32" s="131">
        <v>0</v>
      </c>
    </row>
    <row r="33" spans="1:8" ht="24" customHeight="1">
      <c r="A33" s="133"/>
      <c r="B33" s="138"/>
      <c r="C33" s="132" t="s">
        <v>151</v>
      </c>
      <c r="D33" s="124">
        <f t="shared" si="0"/>
        <v>0</v>
      </c>
      <c r="E33" s="131">
        <v>0</v>
      </c>
      <c r="F33" s="131">
        <v>0</v>
      </c>
      <c r="G33" s="131">
        <v>0</v>
      </c>
      <c r="H33" s="131">
        <v>0</v>
      </c>
    </row>
    <row r="34" spans="1:8" ht="24" customHeight="1">
      <c r="A34" s="133"/>
      <c r="B34" s="138"/>
      <c r="C34" s="132" t="s">
        <v>152</v>
      </c>
      <c r="D34" s="124">
        <f t="shared" si="0"/>
        <v>0</v>
      </c>
      <c r="E34" s="131">
        <v>0</v>
      </c>
      <c r="F34" s="131">
        <v>0</v>
      </c>
      <c r="G34" s="131">
        <v>0</v>
      </c>
      <c r="H34" s="131">
        <v>0</v>
      </c>
    </row>
    <row r="35" spans="1:8" ht="24" customHeight="1">
      <c r="A35" s="133"/>
      <c r="B35" s="138"/>
      <c r="C35" s="132" t="s">
        <v>153</v>
      </c>
      <c r="D35" s="124">
        <f t="shared" si="0"/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24" customHeight="1">
      <c r="A36" s="139"/>
      <c r="B36" s="140"/>
      <c r="C36" s="141"/>
      <c r="D36" s="142"/>
      <c r="E36" s="131"/>
      <c r="F36" s="131"/>
      <c r="G36" s="131" t="s">
        <v>38</v>
      </c>
      <c r="H36" s="131"/>
    </row>
    <row r="37" spans="1:8" ht="24" customHeight="1">
      <c r="A37" s="133"/>
      <c r="B37" s="138"/>
      <c r="C37" s="143" t="s">
        <v>154</v>
      </c>
      <c r="D37" s="124">
        <f>SUM(E37:H37)</f>
        <v>0</v>
      </c>
      <c r="E37" s="131">
        <f>SUM(B7,B11)-SUM(E6)</f>
        <v>0</v>
      </c>
      <c r="F37" s="131">
        <f>SUM(B8,B12)-SUM(F6)</f>
        <v>0</v>
      </c>
      <c r="G37" s="131">
        <f>SUM(B9,B13)-SUM(G6)</f>
        <v>0</v>
      </c>
      <c r="H37" s="131">
        <f>SUM(B14)-SUM(H6)</f>
        <v>0</v>
      </c>
    </row>
    <row r="38" spans="1:8" ht="24" customHeight="1">
      <c r="A38" s="133"/>
      <c r="B38" s="144"/>
      <c r="C38" s="143"/>
      <c r="D38" s="142"/>
      <c r="E38" s="131"/>
      <c r="F38" s="131"/>
      <c r="G38" s="131"/>
      <c r="H38" s="131"/>
    </row>
    <row r="39" spans="1:8" ht="24" customHeight="1">
      <c r="A39" s="139" t="s">
        <v>53</v>
      </c>
      <c r="B39" s="144">
        <f>SUM(B6,B10)</f>
        <v>175.19</v>
      </c>
      <c r="C39" s="141" t="s">
        <v>54</v>
      </c>
      <c r="D39" s="142">
        <f>SUM(D7:D37)</f>
        <v>175.19</v>
      </c>
      <c r="E39" s="142">
        <f>SUM(E7:E37)</f>
        <v>175.19</v>
      </c>
      <c r="F39" s="142">
        <f>SUM(F7:F37)</f>
        <v>0</v>
      </c>
      <c r="G39" s="142">
        <f>SUM(G7:G37)</f>
        <v>0</v>
      </c>
      <c r="H39" s="142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4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33" t="s">
        <v>155</v>
      </c>
    </row>
    <row r="2" spans="1:41" ht="19.5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0</v>
      </c>
      <c r="B3" s="35"/>
      <c r="C3" s="35"/>
      <c r="D3" s="35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89"/>
      <c r="AJ3" s="89"/>
      <c r="AK3" s="89"/>
      <c r="AL3" s="89"/>
      <c r="AO3" s="37" t="s">
        <v>5</v>
      </c>
    </row>
    <row r="4" spans="1:41" ht="19.5" customHeight="1">
      <c r="A4" s="38" t="s">
        <v>57</v>
      </c>
      <c r="B4" s="39"/>
      <c r="C4" s="39"/>
      <c r="D4" s="40"/>
      <c r="E4" s="104" t="s">
        <v>157</v>
      </c>
      <c r="F4" s="93" t="s">
        <v>158</v>
      </c>
      <c r="G4" s="94"/>
      <c r="H4" s="94"/>
      <c r="I4" s="94"/>
      <c r="J4" s="94"/>
      <c r="K4" s="94"/>
      <c r="L4" s="94"/>
      <c r="M4" s="94"/>
      <c r="N4" s="94"/>
      <c r="O4" s="98"/>
      <c r="P4" s="93" t="s">
        <v>159</v>
      </c>
      <c r="Q4" s="94"/>
      <c r="R4" s="94"/>
      <c r="S4" s="94"/>
      <c r="T4" s="94"/>
      <c r="U4" s="94"/>
      <c r="V4" s="94"/>
      <c r="W4" s="94"/>
      <c r="X4" s="94"/>
      <c r="Y4" s="98"/>
      <c r="Z4" s="93" t="s">
        <v>160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8"/>
    </row>
    <row r="5" spans="1:41" ht="19.5" customHeight="1">
      <c r="A5" s="73" t="s">
        <v>68</v>
      </c>
      <c r="B5" s="75"/>
      <c r="C5" s="84" t="s">
        <v>69</v>
      </c>
      <c r="D5" s="44" t="s">
        <v>111</v>
      </c>
      <c r="E5" s="105"/>
      <c r="F5" s="61" t="s">
        <v>58</v>
      </c>
      <c r="G5" s="106" t="s">
        <v>161</v>
      </c>
      <c r="H5" s="107"/>
      <c r="I5" s="113"/>
      <c r="J5" s="106" t="s">
        <v>162</v>
      </c>
      <c r="K5" s="107"/>
      <c r="L5" s="113"/>
      <c r="M5" s="106" t="s">
        <v>163</v>
      </c>
      <c r="N5" s="107"/>
      <c r="O5" s="113"/>
      <c r="P5" s="83" t="s">
        <v>58</v>
      </c>
      <c r="Q5" s="106" t="s">
        <v>161</v>
      </c>
      <c r="R5" s="107"/>
      <c r="S5" s="113"/>
      <c r="T5" s="106" t="s">
        <v>162</v>
      </c>
      <c r="U5" s="107"/>
      <c r="V5" s="113"/>
      <c r="W5" s="106" t="s">
        <v>163</v>
      </c>
      <c r="X5" s="107"/>
      <c r="Y5" s="113"/>
      <c r="Z5" s="61" t="s">
        <v>58</v>
      </c>
      <c r="AA5" s="106" t="s">
        <v>161</v>
      </c>
      <c r="AB5" s="107"/>
      <c r="AC5" s="113"/>
      <c r="AD5" s="106" t="s">
        <v>162</v>
      </c>
      <c r="AE5" s="107"/>
      <c r="AF5" s="113"/>
      <c r="AG5" s="106" t="s">
        <v>163</v>
      </c>
      <c r="AH5" s="107"/>
      <c r="AI5" s="113"/>
      <c r="AJ5" s="106" t="s">
        <v>164</v>
      </c>
      <c r="AK5" s="107"/>
      <c r="AL5" s="113"/>
      <c r="AM5" s="106" t="s">
        <v>117</v>
      </c>
      <c r="AN5" s="107"/>
      <c r="AO5" s="113"/>
    </row>
    <row r="6" spans="1:41" ht="29.25" customHeight="1">
      <c r="A6" s="108" t="s">
        <v>78</v>
      </c>
      <c r="B6" s="108" t="s">
        <v>79</v>
      </c>
      <c r="C6" s="50"/>
      <c r="D6" s="50"/>
      <c r="E6" s="109"/>
      <c r="F6" s="86"/>
      <c r="G6" s="66" t="s">
        <v>73</v>
      </c>
      <c r="H6" s="110" t="s">
        <v>107</v>
      </c>
      <c r="I6" s="110" t="s">
        <v>108</v>
      </c>
      <c r="J6" s="66" t="s">
        <v>73</v>
      </c>
      <c r="K6" s="110" t="s">
        <v>107</v>
      </c>
      <c r="L6" s="110" t="s">
        <v>108</v>
      </c>
      <c r="M6" s="66" t="s">
        <v>73</v>
      </c>
      <c r="N6" s="110" t="s">
        <v>107</v>
      </c>
      <c r="O6" s="68" t="s">
        <v>108</v>
      </c>
      <c r="P6" s="86"/>
      <c r="Q6" s="114" t="s">
        <v>73</v>
      </c>
      <c r="R6" s="51" t="s">
        <v>107</v>
      </c>
      <c r="S6" s="51" t="s">
        <v>108</v>
      </c>
      <c r="T6" s="114" t="s">
        <v>73</v>
      </c>
      <c r="U6" s="51" t="s">
        <v>107</v>
      </c>
      <c r="V6" s="50" t="s">
        <v>108</v>
      </c>
      <c r="W6" s="45" t="s">
        <v>73</v>
      </c>
      <c r="X6" s="114" t="s">
        <v>107</v>
      </c>
      <c r="Y6" s="51" t="s">
        <v>108</v>
      </c>
      <c r="Z6" s="86"/>
      <c r="AA6" s="66" t="s">
        <v>73</v>
      </c>
      <c r="AB6" s="108" t="s">
        <v>107</v>
      </c>
      <c r="AC6" s="108" t="s">
        <v>108</v>
      </c>
      <c r="AD6" s="66" t="s">
        <v>73</v>
      </c>
      <c r="AE6" s="108" t="s">
        <v>107</v>
      </c>
      <c r="AF6" s="108" t="s">
        <v>108</v>
      </c>
      <c r="AG6" s="66" t="s">
        <v>73</v>
      </c>
      <c r="AH6" s="110" t="s">
        <v>107</v>
      </c>
      <c r="AI6" s="110" t="s">
        <v>108</v>
      </c>
      <c r="AJ6" s="66" t="s">
        <v>73</v>
      </c>
      <c r="AK6" s="110" t="s">
        <v>107</v>
      </c>
      <c r="AL6" s="110" t="s">
        <v>108</v>
      </c>
      <c r="AM6" s="66" t="s">
        <v>73</v>
      </c>
      <c r="AN6" s="110" t="s">
        <v>107</v>
      </c>
      <c r="AO6" s="110" t="s">
        <v>108</v>
      </c>
    </row>
    <row r="7" spans="1:41" ht="19.5" customHeight="1">
      <c r="A7" s="53" t="s">
        <v>38</v>
      </c>
      <c r="B7" s="53" t="s">
        <v>38</v>
      </c>
      <c r="C7" s="53" t="s">
        <v>38</v>
      </c>
      <c r="D7" s="53" t="s">
        <v>58</v>
      </c>
      <c r="E7" s="71">
        <f aca="true" t="shared" si="0" ref="E7:E16">SUM(F7,P7,Z7)</f>
        <v>175.19</v>
      </c>
      <c r="F7" s="71">
        <f aca="true" t="shared" si="1" ref="F7:F16">SUM(G7,J7,M7)</f>
        <v>175.19</v>
      </c>
      <c r="G7" s="71">
        <f aca="true" t="shared" si="2" ref="G7:G16">SUM(H7:I7)</f>
        <v>175.19</v>
      </c>
      <c r="H7" s="71">
        <v>136.39</v>
      </c>
      <c r="I7" s="54">
        <v>38.8</v>
      </c>
      <c r="J7" s="71">
        <f aca="true" t="shared" si="3" ref="J7:J16">SUM(K7:L7)</f>
        <v>0</v>
      </c>
      <c r="K7" s="71">
        <v>0</v>
      </c>
      <c r="L7" s="54">
        <v>0</v>
      </c>
      <c r="M7" s="71">
        <f aca="true" t="shared" si="4" ref="M7:M16">SUM(N7:O7)</f>
        <v>0</v>
      </c>
      <c r="N7" s="71">
        <v>0</v>
      </c>
      <c r="O7" s="54">
        <v>0</v>
      </c>
      <c r="P7" s="55">
        <f aca="true" t="shared" si="5" ref="P7:P16">SUM(Q7,T7,W7)</f>
        <v>0</v>
      </c>
      <c r="Q7" s="71">
        <f aca="true" t="shared" si="6" ref="Q7:Q16">SUM(R7:S7)</f>
        <v>0</v>
      </c>
      <c r="R7" s="71">
        <v>0</v>
      </c>
      <c r="S7" s="54">
        <v>0</v>
      </c>
      <c r="T7" s="71">
        <f aca="true" t="shared" si="7" ref="T7:T16">SUM(U7:V7)</f>
        <v>0</v>
      </c>
      <c r="U7" s="71">
        <v>0</v>
      </c>
      <c r="V7" s="71">
        <v>0</v>
      </c>
      <c r="W7" s="71">
        <f aca="true" t="shared" si="8" ref="W7:W16">SUM(X7:Y7)</f>
        <v>0</v>
      </c>
      <c r="X7" s="71">
        <v>0</v>
      </c>
      <c r="Y7" s="54">
        <v>0</v>
      </c>
      <c r="Z7" s="55">
        <f aca="true" t="shared" si="9" ref="Z7:Z16">SUM(AA7,AD7,AG7,AJ7,AM7)</f>
        <v>0</v>
      </c>
      <c r="AA7" s="71">
        <f aca="true" t="shared" si="10" ref="AA7:AA16">SUM(AB7:AC7)</f>
        <v>0</v>
      </c>
      <c r="AB7" s="71">
        <v>0</v>
      </c>
      <c r="AC7" s="54">
        <v>0</v>
      </c>
      <c r="AD7" s="71">
        <f aca="true" t="shared" si="11" ref="AD7:AD16">SUM(AE7:AF7)</f>
        <v>0</v>
      </c>
      <c r="AE7" s="71">
        <v>0</v>
      </c>
      <c r="AF7" s="54">
        <v>0</v>
      </c>
      <c r="AG7" s="71">
        <f aca="true" t="shared" si="12" ref="AG7:AG16">SUM(AH7:AI7)</f>
        <v>0</v>
      </c>
      <c r="AH7" s="71">
        <v>0</v>
      </c>
      <c r="AI7" s="54">
        <v>0</v>
      </c>
      <c r="AJ7" s="71">
        <f aca="true" t="shared" si="13" ref="AJ7:AJ16">SUM(AK7:AL7)</f>
        <v>0</v>
      </c>
      <c r="AK7" s="71">
        <v>0</v>
      </c>
      <c r="AL7" s="54">
        <v>0</v>
      </c>
      <c r="AM7" s="71">
        <f aca="true" t="shared" si="14" ref="AM7:AM16">SUM(AN7:AO7)</f>
        <v>0</v>
      </c>
      <c r="AN7" s="71">
        <v>0</v>
      </c>
      <c r="AO7" s="54">
        <v>0</v>
      </c>
    </row>
    <row r="8" spans="1:41" ht="19.5" customHeight="1">
      <c r="A8" s="53" t="s">
        <v>38</v>
      </c>
      <c r="B8" s="53" t="s">
        <v>38</v>
      </c>
      <c r="C8" s="53" t="s">
        <v>38</v>
      </c>
      <c r="D8" s="53" t="s">
        <v>81</v>
      </c>
      <c r="E8" s="71">
        <f t="shared" si="0"/>
        <v>175.19</v>
      </c>
      <c r="F8" s="71">
        <f t="shared" si="1"/>
        <v>175.19</v>
      </c>
      <c r="G8" s="71">
        <f t="shared" si="2"/>
        <v>175.19</v>
      </c>
      <c r="H8" s="71">
        <v>136.39</v>
      </c>
      <c r="I8" s="54">
        <v>38.8</v>
      </c>
      <c r="J8" s="71">
        <f t="shared" si="3"/>
        <v>0</v>
      </c>
      <c r="K8" s="71">
        <v>0</v>
      </c>
      <c r="L8" s="54">
        <v>0</v>
      </c>
      <c r="M8" s="71">
        <f t="shared" si="4"/>
        <v>0</v>
      </c>
      <c r="N8" s="71">
        <v>0</v>
      </c>
      <c r="O8" s="54">
        <v>0</v>
      </c>
      <c r="P8" s="55">
        <f t="shared" si="5"/>
        <v>0</v>
      </c>
      <c r="Q8" s="71">
        <f t="shared" si="6"/>
        <v>0</v>
      </c>
      <c r="R8" s="71">
        <v>0</v>
      </c>
      <c r="S8" s="54">
        <v>0</v>
      </c>
      <c r="T8" s="71">
        <f t="shared" si="7"/>
        <v>0</v>
      </c>
      <c r="U8" s="71">
        <v>0</v>
      </c>
      <c r="V8" s="71">
        <v>0</v>
      </c>
      <c r="W8" s="71">
        <f t="shared" si="8"/>
        <v>0</v>
      </c>
      <c r="X8" s="71">
        <v>0</v>
      </c>
      <c r="Y8" s="54">
        <v>0</v>
      </c>
      <c r="Z8" s="55">
        <f t="shared" si="9"/>
        <v>0</v>
      </c>
      <c r="AA8" s="71">
        <f t="shared" si="10"/>
        <v>0</v>
      </c>
      <c r="AB8" s="71">
        <v>0</v>
      </c>
      <c r="AC8" s="54">
        <v>0</v>
      </c>
      <c r="AD8" s="71">
        <f t="shared" si="11"/>
        <v>0</v>
      </c>
      <c r="AE8" s="71">
        <v>0</v>
      </c>
      <c r="AF8" s="54">
        <v>0</v>
      </c>
      <c r="AG8" s="71">
        <f t="shared" si="12"/>
        <v>0</v>
      </c>
      <c r="AH8" s="71">
        <v>0</v>
      </c>
      <c r="AI8" s="54">
        <v>0</v>
      </c>
      <c r="AJ8" s="71">
        <f t="shared" si="13"/>
        <v>0</v>
      </c>
      <c r="AK8" s="71">
        <v>0</v>
      </c>
      <c r="AL8" s="54">
        <v>0</v>
      </c>
      <c r="AM8" s="71">
        <f t="shared" si="14"/>
        <v>0</v>
      </c>
      <c r="AN8" s="71">
        <v>0</v>
      </c>
      <c r="AO8" s="54">
        <v>0</v>
      </c>
    </row>
    <row r="9" spans="1:41" ht="19.5" customHeight="1">
      <c r="A9" s="53" t="s">
        <v>38</v>
      </c>
      <c r="B9" s="53" t="s">
        <v>38</v>
      </c>
      <c r="C9" s="53" t="s">
        <v>38</v>
      </c>
      <c r="D9" s="53" t="s">
        <v>82</v>
      </c>
      <c r="E9" s="71">
        <f t="shared" si="0"/>
        <v>175.19</v>
      </c>
      <c r="F9" s="71">
        <f t="shared" si="1"/>
        <v>175.19</v>
      </c>
      <c r="G9" s="71">
        <f t="shared" si="2"/>
        <v>175.19</v>
      </c>
      <c r="H9" s="71">
        <v>136.39</v>
      </c>
      <c r="I9" s="54">
        <v>38.8</v>
      </c>
      <c r="J9" s="71">
        <f t="shared" si="3"/>
        <v>0</v>
      </c>
      <c r="K9" s="71">
        <v>0</v>
      </c>
      <c r="L9" s="54">
        <v>0</v>
      </c>
      <c r="M9" s="71">
        <f t="shared" si="4"/>
        <v>0</v>
      </c>
      <c r="N9" s="71">
        <v>0</v>
      </c>
      <c r="O9" s="54">
        <v>0</v>
      </c>
      <c r="P9" s="55">
        <f t="shared" si="5"/>
        <v>0</v>
      </c>
      <c r="Q9" s="71">
        <f t="shared" si="6"/>
        <v>0</v>
      </c>
      <c r="R9" s="71">
        <v>0</v>
      </c>
      <c r="S9" s="54">
        <v>0</v>
      </c>
      <c r="T9" s="71">
        <f t="shared" si="7"/>
        <v>0</v>
      </c>
      <c r="U9" s="71">
        <v>0</v>
      </c>
      <c r="V9" s="71">
        <v>0</v>
      </c>
      <c r="W9" s="71">
        <f t="shared" si="8"/>
        <v>0</v>
      </c>
      <c r="X9" s="71">
        <v>0</v>
      </c>
      <c r="Y9" s="54">
        <v>0</v>
      </c>
      <c r="Z9" s="55">
        <f t="shared" si="9"/>
        <v>0</v>
      </c>
      <c r="AA9" s="71">
        <f t="shared" si="10"/>
        <v>0</v>
      </c>
      <c r="AB9" s="71">
        <v>0</v>
      </c>
      <c r="AC9" s="54">
        <v>0</v>
      </c>
      <c r="AD9" s="71">
        <f t="shared" si="11"/>
        <v>0</v>
      </c>
      <c r="AE9" s="71">
        <v>0</v>
      </c>
      <c r="AF9" s="54">
        <v>0</v>
      </c>
      <c r="AG9" s="71">
        <f t="shared" si="12"/>
        <v>0</v>
      </c>
      <c r="AH9" s="71">
        <v>0</v>
      </c>
      <c r="AI9" s="54">
        <v>0</v>
      </c>
      <c r="AJ9" s="71">
        <f t="shared" si="13"/>
        <v>0</v>
      </c>
      <c r="AK9" s="71">
        <v>0</v>
      </c>
      <c r="AL9" s="54">
        <v>0</v>
      </c>
      <c r="AM9" s="71">
        <f t="shared" si="14"/>
        <v>0</v>
      </c>
      <c r="AN9" s="71">
        <v>0</v>
      </c>
      <c r="AO9" s="54">
        <v>0</v>
      </c>
    </row>
    <row r="10" spans="1:41" ht="19.5" customHeight="1">
      <c r="A10" s="53" t="s">
        <v>38</v>
      </c>
      <c r="B10" s="53" t="s">
        <v>38</v>
      </c>
      <c r="C10" s="53" t="s">
        <v>38</v>
      </c>
      <c r="D10" s="53" t="s">
        <v>165</v>
      </c>
      <c r="E10" s="71">
        <f t="shared" si="0"/>
        <v>136.39</v>
      </c>
      <c r="F10" s="71">
        <f t="shared" si="1"/>
        <v>136.39</v>
      </c>
      <c r="G10" s="71">
        <f t="shared" si="2"/>
        <v>136.39</v>
      </c>
      <c r="H10" s="71">
        <v>136.39</v>
      </c>
      <c r="I10" s="54">
        <v>0</v>
      </c>
      <c r="J10" s="71">
        <f t="shared" si="3"/>
        <v>0</v>
      </c>
      <c r="K10" s="71">
        <v>0</v>
      </c>
      <c r="L10" s="54">
        <v>0</v>
      </c>
      <c r="M10" s="71">
        <f t="shared" si="4"/>
        <v>0</v>
      </c>
      <c r="N10" s="71">
        <v>0</v>
      </c>
      <c r="O10" s="54">
        <v>0</v>
      </c>
      <c r="P10" s="55">
        <f t="shared" si="5"/>
        <v>0</v>
      </c>
      <c r="Q10" s="71">
        <f t="shared" si="6"/>
        <v>0</v>
      </c>
      <c r="R10" s="71">
        <v>0</v>
      </c>
      <c r="S10" s="54">
        <v>0</v>
      </c>
      <c r="T10" s="71">
        <f t="shared" si="7"/>
        <v>0</v>
      </c>
      <c r="U10" s="71">
        <v>0</v>
      </c>
      <c r="V10" s="71">
        <v>0</v>
      </c>
      <c r="W10" s="71">
        <f t="shared" si="8"/>
        <v>0</v>
      </c>
      <c r="X10" s="71">
        <v>0</v>
      </c>
      <c r="Y10" s="54">
        <v>0</v>
      </c>
      <c r="Z10" s="55">
        <f t="shared" si="9"/>
        <v>0</v>
      </c>
      <c r="AA10" s="71">
        <f t="shared" si="10"/>
        <v>0</v>
      </c>
      <c r="AB10" s="71">
        <v>0</v>
      </c>
      <c r="AC10" s="54">
        <v>0</v>
      </c>
      <c r="AD10" s="71">
        <f t="shared" si="11"/>
        <v>0</v>
      </c>
      <c r="AE10" s="71">
        <v>0</v>
      </c>
      <c r="AF10" s="54">
        <v>0</v>
      </c>
      <c r="AG10" s="71">
        <f t="shared" si="12"/>
        <v>0</v>
      </c>
      <c r="AH10" s="71">
        <v>0</v>
      </c>
      <c r="AI10" s="54">
        <v>0</v>
      </c>
      <c r="AJ10" s="71">
        <f t="shared" si="13"/>
        <v>0</v>
      </c>
      <c r="AK10" s="71">
        <v>0</v>
      </c>
      <c r="AL10" s="54">
        <v>0</v>
      </c>
      <c r="AM10" s="71">
        <f t="shared" si="14"/>
        <v>0</v>
      </c>
      <c r="AN10" s="71">
        <v>0</v>
      </c>
      <c r="AO10" s="54">
        <v>0</v>
      </c>
    </row>
    <row r="11" spans="1:41" ht="19.5" customHeight="1">
      <c r="A11" s="53" t="s">
        <v>166</v>
      </c>
      <c r="B11" s="53" t="s">
        <v>90</v>
      </c>
      <c r="C11" s="53" t="s">
        <v>86</v>
      </c>
      <c r="D11" s="53" t="s">
        <v>167</v>
      </c>
      <c r="E11" s="71">
        <f t="shared" si="0"/>
        <v>124.6</v>
      </c>
      <c r="F11" s="71">
        <f t="shared" si="1"/>
        <v>124.6</v>
      </c>
      <c r="G11" s="71">
        <f t="shared" si="2"/>
        <v>124.6</v>
      </c>
      <c r="H11" s="71">
        <v>124.6</v>
      </c>
      <c r="I11" s="54">
        <v>0</v>
      </c>
      <c r="J11" s="71">
        <f t="shared" si="3"/>
        <v>0</v>
      </c>
      <c r="K11" s="71">
        <v>0</v>
      </c>
      <c r="L11" s="54">
        <v>0</v>
      </c>
      <c r="M11" s="71">
        <f t="shared" si="4"/>
        <v>0</v>
      </c>
      <c r="N11" s="71">
        <v>0</v>
      </c>
      <c r="O11" s="54">
        <v>0</v>
      </c>
      <c r="P11" s="55">
        <f t="shared" si="5"/>
        <v>0</v>
      </c>
      <c r="Q11" s="71">
        <f t="shared" si="6"/>
        <v>0</v>
      </c>
      <c r="R11" s="71">
        <v>0</v>
      </c>
      <c r="S11" s="54">
        <v>0</v>
      </c>
      <c r="T11" s="71">
        <f t="shared" si="7"/>
        <v>0</v>
      </c>
      <c r="U11" s="71">
        <v>0</v>
      </c>
      <c r="V11" s="71">
        <v>0</v>
      </c>
      <c r="W11" s="71">
        <f t="shared" si="8"/>
        <v>0</v>
      </c>
      <c r="X11" s="71">
        <v>0</v>
      </c>
      <c r="Y11" s="54">
        <v>0</v>
      </c>
      <c r="Z11" s="55">
        <f t="shared" si="9"/>
        <v>0</v>
      </c>
      <c r="AA11" s="71">
        <f t="shared" si="10"/>
        <v>0</v>
      </c>
      <c r="AB11" s="71">
        <v>0</v>
      </c>
      <c r="AC11" s="54">
        <v>0</v>
      </c>
      <c r="AD11" s="71">
        <f t="shared" si="11"/>
        <v>0</v>
      </c>
      <c r="AE11" s="71">
        <v>0</v>
      </c>
      <c r="AF11" s="54">
        <v>0</v>
      </c>
      <c r="AG11" s="71">
        <f t="shared" si="12"/>
        <v>0</v>
      </c>
      <c r="AH11" s="71">
        <v>0</v>
      </c>
      <c r="AI11" s="54">
        <v>0</v>
      </c>
      <c r="AJ11" s="71">
        <f t="shared" si="13"/>
        <v>0</v>
      </c>
      <c r="AK11" s="71">
        <v>0</v>
      </c>
      <c r="AL11" s="54">
        <v>0</v>
      </c>
      <c r="AM11" s="71">
        <f t="shared" si="14"/>
        <v>0</v>
      </c>
      <c r="AN11" s="71">
        <v>0</v>
      </c>
      <c r="AO11" s="54">
        <v>0</v>
      </c>
    </row>
    <row r="12" spans="1:41" ht="19.5" customHeight="1">
      <c r="A12" s="53" t="s">
        <v>166</v>
      </c>
      <c r="B12" s="53" t="s">
        <v>101</v>
      </c>
      <c r="C12" s="53" t="s">
        <v>86</v>
      </c>
      <c r="D12" s="53" t="s">
        <v>168</v>
      </c>
      <c r="E12" s="71">
        <f t="shared" si="0"/>
        <v>11.79</v>
      </c>
      <c r="F12" s="71">
        <f t="shared" si="1"/>
        <v>11.79</v>
      </c>
      <c r="G12" s="71">
        <f t="shared" si="2"/>
        <v>11.79</v>
      </c>
      <c r="H12" s="71">
        <v>11.79</v>
      </c>
      <c r="I12" s="54">
        <v>0</v>
      </c>
      <c r="J12" s="71">
        <f t="shared" si="3"/>
        <v>0</v>
      </c>
      <c r="K12" s="71">
        <v>0</v>
      </c>
      <c r="L12" s="54">
        <v>0</v>
      </c>
      <c r="M12" s="71">
        <f t="shared" si="4"/>
        <v>0</v>
      </c>
      <c r="N12" s="71">
        <v>0</v>
      </c>
      <c r="O12" s="54">
        <v>0</v>
      </c>
      <c r="P12" s="55">
        <f t="shared" si="5"/>
        <v>0</v>
      </c>
      <c r="Q12" s="71">
        <f t="shared" si="6"/>
        <v>0</v>
      </c>
      <c r="R12" s="71">
        <v>0</v>
      </c>
      <c r="S12" s="54">
        <v>0</v>
      </c>
      <c r="T12" s="71">
        <f t="shared" si="7"/>
        <v>0</v>
      </c>
      <c r="U12" s="71">
        <v>0</v>
      </c>
      <c r="V12" s="71">
        <v>0</v>
      </c>
      <c r="W12" s="71">
        <f t="shared" si="8"/>
        <v>0</v>
      </c>
      <c r="X12" s="71">
        <v>0</v>
      </c>
      <c r="Y12" s="54">
        <v>0</v>
      </c>
      <c r="Z12" s="55">
        <f t="shared" si="9"/>
        <v>0</v>
      </c>
      <c r="AA12" s="71">
        <f t="shared" si="10"/>
        <v>0</v>
      </c>
      <c r="AB12" s="71">
        <v>0</v>
      </c>
      <c r="AC12" s="54">
        <v>0</v>
      </c>
      <c r="AD12" s="71">
        <f t="shared" si="11"/>
        <v>0</v>
      </c>
      <c r="AE12" s="71">
        <v>0</v>
      </c>
      <c r="AF12" s="54">
        <v>0</v>
      </c>
      <c r="AG12" s="71">
        <f t="shared" si="12"/>
        <v>0</v>
      </c>
      <c r="AH12" s="71">
        <v>0</v>
      </c>
      <c r="AI12" s="54">
        <v>0</v>
      </c>
      <c r="AJ12" s="71">
        <f t="shared" si="13"/>
        <v>0</v>
      </c>
      <c r="AK12" s="71">
        <v>0</v>
      </c>
      <c r="AL12" s="54">
        <v>0</v>
      </c>
      <c r="AM12" s="71">
        <f t="shared" si="14"/>
        <v>0</v>
      </c>
      <c r="AN12" s="71">
        <v>0</v>
      </c>
      <c r="AO12" s="54">
        <v>0</v>
      </c>
    </row>
    <row r="13" spans="1:41" ht="19.5" customHeight="1">
      <c r="A13" s="53" t="s">
        <v>38</v>
      </c>
      <c r="B13" s="53" t="s">
        <v>38</v>
      </c>
      <c r="C13" s="53" t="s">
        <v>38</v>
      </c>
      <c r="D13" s="53" t="s">
        <v>169</v>
      </c>
      <c r="E13" s="71">
        <f t="shared" si="0"/>
        <v>20</v>
      </c>
      <c r="F13" s="71">
        <f t="shared" si="1"/>
        <v>20</v>
      </c>
      <c r="G13" s="71">
        <f t="shared" si="2"/>
        <v>20</v>
      </c>
      <c r="H13" s="71">
        <v>0</v>
      </c>
      <c r="I13" s="54">
        <v>20</v>
      </c>
      <c r="J13" s="71">
        <f t="shared" si="3"/>
        <v>0</v>
      </c>
      <c r="K13" s="71">
        <v>0</v>
      </c>
      <c r="L13" s="54">
        <v>0</v>
      </c>
      <c r="M13" s="71">
        <f t="shared" si="4"/>
        <v>0</v>
      </c>
      <c r="N13" s="71">
        <v>0</v>
      </c>
      <c r="O13" s="54">
        <v>0</v>
      </c>
      <c r="P13" s="55">
        <f t="shared" si="5"/>
        <v>0</v>
      </c>
      <c r="Q13" s="71">
        <f t="shared" si="6"/>
        <v>0</v>
      </c>
      <c r="R13" s="71">
        <v>0</v>
      </c>
      <c r="S13" s="54">
        <v>0</v>
      </c>
      <c r="T13" s="71">
        <f t="shared" si="7"/>
        <v>0</v>
      </c>
      <c r="U13" s="71">
        <v>0</v>
      </c>
      <c r="V13" s="71">
        <v>0</v>
      </c>
      <c r="W13" s="71">
        <f t="shared" si="8"/>
        <v>0</v>
      </c>
      <c r="X13" s="71">
        <v>0</v>
      </c>
      <c r="Y13" s="54">
        <v>0</v>
      </c>
      <c r="Z13" s="55">
        <f t="shared" si="9"/>
        <v>0</v>
      </c>
      <c r="AA13" s="71">
        <f t="shared" si="10"/>
        <v>0</v>
      </c>
      <c r="AB13" s="71">
        <v>0</v>
      </c>
      <c r="AC13" s="54">
        <v>0</v>
      </c>
      <c r="AD13" s="71">
        <f t="shared" si="11"/>
        <v>0</v>
      </c>
      <c r="AE13" s="71">
        <v>0</v>
      </c>
      <c r="AF13" s="54">
        <v>0</v>
      </c>
      <c r="AG13" s="71">
        <f t="shared" si="12"/>
        <v>0</v>
      </c>
      <c r="AH13" s="71">
        <v>0</v>
      </c>
      <c r="AI13" s="54">
        <v>0</v>
      </c>
      <c r="AJ13" s="71">
        <f t="shared" si="13"/>
        <v>0</v>
      </c>
      <c r="AK13" s="71">
        <v>0</v>
      </c>
      <c r="AL13" s="54">
        <v>0</v>
      </c>
      <c r="AM13" s="71">
        <f t="shared" si="14"/>
        <v>0</v>
      </c>
      <c r="AN13" s="71">
        <v>0</v>
      </c>
      <c r="AO13" s="54">
        <v>0</v>
      </c>
    </row>
    <row r="14" spans="1:41" ht="19.5" customHeight="1">
      <c r="A14" s="53" t="s">
        <v>170</v>
      </c>
      <c r="B14" s="53" t="s">
        <v>90</v>
      </c>
      <c r="C14" s="53" t="s">
        <v>86</v>
      </c>
      <c r="D14" s="53" t="s">
        <v>171</v>
      </c>
      <c r="E14" s="71">
        <f t="shared" si="0"/>
        <v>20</v>
      </c>
      <c r="F14" s="71">
        <f t="shared" si="1"/>
        <v>20</v>
      </c>
      <c r="G14" s="71">
        <f t="shared" si="2"/>
        <v>20</v>
      </c>
      <c r="H14" s="71">
        <v>0</v>
      </c>
      <c r="I14" s="54">
        <v>20</v>
      </c>
      <c r="J14" s="71">
        <f t="shared" si="3"/>
        <v>0</v>
      </c>
      <c r="K14" s="71">
        <v>0</v>
      </c>
      <c r="L14" s="54">
        <v>0</v>
      </c>
      <c r="M14" s="71">
        <f t="shared" si="4"/>
        <v>0</v>
      </c>
      <c r="N14" s="71">
        <v>0</v>
      </c>
      <c r="O14" s="54">
        <v>0</v>
      </c>
      <c r="P14" s="55">
        <f t="shared" si="5"/>
        <v>0</v>
      </c>
      <c r="Q14" s="71">
        <f t="shared" si="6"/>
        <v>0</v>
      </c>
      <c r="R14" s="71">
        <v>0</v>
      </c>
      <c r="S14" s="54">
        <v>0</v>
      </c>
      <c r="T14" s="71">
        <f t="shared" si="7"/>
        <v>0</v>
      </c>
      <c r="U14" s="71">
        <v>0</v>
      </c>
      <c r="V14" s="71">
        <v>0</v>
      </c>
      <c r="W14" s="71">
        <f t="shared" si="8"/>
        <v>0</v>
      </c>
      <c r="X14" s="71">
        <v>0</v>
      </c>
      <c r="Y14" s="54">
        <v>0</v>
      </c>
      <c r="Z14" s="55">
        <f t="shared" si="9"/>
        <v>0</v>
      </c>
      <c r="AA14" s="71">
        <f t="shared" si="10"/>
        <v>0</v>
      </c>
      <c r="AB14" s="71">
        <v>0</v>
      </c>
      <c r="AC14" s="54">
        <v>0</v>
      </c>
      <c r="AD14" s="71">
        <f t="shared" si="11"/>
        <v>0</v>
      </c>
      <c r="AE14" s="71">
        <v>0</v>
      </c>
      <c r="AF14" s="54">
        <v>0</v>
      </c>
      <c r="AG14" s="71">
        <f t="shared" si="12"/>
        <v>0</v>
      </c>
      <c r="AH14" s="71">
        <v>0</v>
      </c>
      <c r="AI14" s="54">
        <v>0</v>
      </c>
      <c r="AJ14" s="71">
        <f t="shared" si="13"/>
        <v>0</v>
      </c>
      <c r="AK14" s="71">
        <v>0</v>
      </c>
      <c r="AL14" s="54">
        <v>0</v>
      </c>
      <c r="AM14" s="71">
        <f t="shared" si="14"/>
        <v>0</v>
      </c>
      <c r="AN14" s="71">
        <v>0</v>
      </c>
      <c r="AO14" s="54">
        <v>0</v>
      </c>
    </row>
    <row r="15" spans="1:41" ht="19.5" customHeight="1">
      <c r="A15" s="53" t="s">
        <v>38</v>
      </c>
      <c r="B15" s="53" t="s">
        <v>38</v>
      </c>
      <c r="C15" s="53" t="s">
        <v>38</v>
      </c>
      <c r="D15" s="53" t="s">
        <v>172</v>
      </c>
      <c r="E15" s="71">
        <f t="shared" si="0"/>
        <v>18.8</v>
      </c>
      <c r="F15" s="71">
        <f t="shared" si="1"/>
        <v>18.8</v>
      </c>
      <c r="G15" s="71">
        <f t="shared" si="2"/>
        <v>18.8</v>
      </c>
      <c r="H15" s="71">
        <v>0</v>
      </c>
      <c r="I15" s="54">
        <v>18.8</v>
      </c>
      <c r="J15" s="71">
        <f t="shared" si="3"/>
        <v>0</v>
      </c>
      <c r="K15" s="71">
        <v>0</v>
      </c>
      <c r="L15" s="54">
        <v>0</v>
      </c>
      <c r="M15" s="71">
        <f t="shared" si="4"/>
        <v>0</v>
      </c>
      <c r="N15" s="71">
        <v>0</v>
      </c>
      <c r="O15" s="54">
        <v>0</v>
      </c>
      <c r="P15" s="55">
        <f t="shared" si="5"/>
        <v>0</v>
      </c>
      <c r="Q15" s="71">
        <f t="shared" si="6"/>
        <v>0</v>
      </c>
      <c r="R15" s="71">
        <v>0</v>
      </c>
      <c r="S15" s="54">
        <v>0</v>
      </c>
      <c r="T15" s="71">
        <f t="shared" si="7"/>
        <v>0</v>
      </c>
      <c r="U15" s="71">
        <v>0</v>
      </c>
      <c r="V15" s="71">
        <v>0</v>
      </c>
      <c r="W15" s="71">
        <f t="shared" si="8"/>
        <v>0</v>
      </c>
      <c r="X15" s="71">
        <v>0</v>
      </c>
      <c r="Y15" s="54">
        <v>0</v>
      </c>
      <c r="Z15" s="55">
        <f t="shared" si="9"/>
        <v>0</v>
      </c>
      <c r="AA15" s="71">
        <f t="shared" si="10"/>
        <v>0</v>
      </c>
      <c r="AB15" s="71">
        <v>0</v>
      </c>
      <c r="AC15" s="54">
        <v>0</v>
      </c>
      <c r="AD15" s="71">
        <f t="shared" si="11"/>
        <v>0</v>
      </c>
      <c r="AE15" s="71">
        <v>0</v>
      </c>
      <c r="AF15" s="54">
        <v>0</v>
      </c>
      <c r="AG15" s="71">
        <f t="shared" si="12"/>
        <v>0</v>
      </c>
      <c r="AH15" s="71">
        <v>0</v>
      </c>
      <c r="AI15" s="54">
        <v>0</v>
      </c>
      <c r="AJ15" s="71">
        <f t="shared" si="13"/>
        <v>0</v>
      </c>
      <c r="AK15" s="71">
        <v>0</v>
      </c>
      <c r="AL15" s="54">
        <v>0</v>
      </c>
      <c r="AM15" s="71">
        <f t="shared" si="14"/>
        <v>0</v>
      </c>
      <c r="AN15" s="71">
        <v>0</v>
      </c>
      <c r="AO15" s="54">
        <v>0</v>
      </c>
    </row>
    <row r="16" spans="1:41" ht="19.5" customHeight="1">
      <c r="A16" s="53" t="s">
        <v>173</v>
      </c>
      <c r="B16" s="53" t="s">
        <v>92</v>
      </c>
      <c r="C16" s="53" t="s">
        <v>86</v>
      </c>
      <c r="D16" s="53" t="s">
        <v>174</v>
      </c>
      <c r="E16" s="71">
        <f t="shared" si="0"/>
        <v>18.8</v>
      </c>
      <c r="F16" s="71">
        <f t="shared" si="1"/>
        <v>18.8</v>
      </c>
      <c r="G16" s="71">
        <f t="shared" si="2"/>
        <v>18.8</v>
      </c>
      <c r="H16" s="71">
        <v>0</v>
      </c>
      <c r="I16" s="54">
        <v>18.8</v>
      </c>
      <c r="J16" s="71">
        <f t="shared" si="3"/>
        <v>0</v>
      </c>
      <c r="K16" s="71">
        <v>0</v>
      </c>
      <c r="L16" s="54">
        <v>0</v>
      </c>
      <c r="M16" s="71">
        <f t="shared" si="4"/>
        <v>0</v>
      </c>
      <c r="N16" s="71">
        <v>0</v>
      </c>
      <c r="O16" s="54">
        <v>0</v>
      </c>
      <c r="P16" s="55">
        <f t="shared" si="5"/>
        <v>0</v>
      </c>
      <c r="Q16" s="71">
        <f t="shared" si="6"/>
        <v>0</v>
      </c>
      <c r="R16" s="71">
        <v>0</v>
      </c>
      <c r="S16" s="54">
        <v>0</v>
      </c>
      <c r="T16" s="71">
        <f t="shared" si="7"/>
        <v>0</v>
      </c>
      <c r="U16" s="71">
        <v>0</v>
      </c>
      <c r="V16" s="71">
        <v>0</v>
      </c>
      <c r="W16" s="71">
        <f t="shared" si="8"/>
        <v>0</v>
      </c>
      <c r="X16" s="71">
        <v>0</v>
      </c>
      <c r="Y16" s="54">
        <v>0</v>
      </c>
      <c r="Z16" s="55">
        <f t="shared" si="9"/>
        <v>0</v>
      </c>
      <c r="AA16" s="71">
        <f t="shared" si="10"/>
        <v>0</v>
      </c>
      <c r="AB16" s="71">
        <v>0</v>
      </c>
      <c r="AC16" s="54">
        <v>0</v>
      </c>
      <c r="AD16" s="71">
        <f t="shared" si="11"/>
        <v>0</v>
      </c>
      <c r="AE16" s="71">
        <v>0</v>
      </c>
      <c r="AF16" s="54">
        <v>0</v>
      </c>
      <c r="AG16" s="71">
        <f t="shared" si="12"/>
        <v>0</v>
      </c>
      <c r="AH16" s="71">
        <v>0</v>
      </c>
      <c r="AI16" s="54">
        <v>0</v>
      </c>
      <c r="AJ16" s="71">
        <f t="shared" si="13"/>
        <v>0</v>
      </c>
      <c r="AK16" s="71">
        <v>0</v>
      </c>
      <c r="AL16" s="54">
        <v>0</v>
      </c>
      <c r="AM16" s="71">
        <f t="shared" si="14"/>
        <v>0</v>
      </c>
      <c r="AN16" s="71">
        <v>0</v>
      </c>
      <c r="AO16" s="5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1"/>
      <c r="B1" s="32"/>
      <c r="C1" s="32"/>
      <c r="D1" s="32"/>
      <c r="DI1" s="33" t="s">
        <v>175</v>
      </c>
    </row>
    <row r="2" spans="1:113" ht="19.5" customHeight="1">
      <c r="A2" s="34" t="s">
        <v>176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77" t="s">
        <v>0</v>
      </c>
      <c r="B3" s="77"/>
      <c r="C3" s="77"/>
      <c r="D3" s="77"/>
      <c r="F3" s="89"/>
      <c r="DI3" s="102" t="s">
        <v>5</v>
      </c>
    </row>
    <row r="4" spans="1:113" ht="19.5" customHeight="1">
      <c r="A4" s="90" t="s">
        <v>57</v>
      </c>
      <c r="B4" s="91"/>
      <c r="C4" s="91"/>
      <c r="D4" s="92"/>
      <c r="E4" s="60" t="s">
        <v>58</v>
      </c>
      <c r="F4" s="93" t="s">
        <v>177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8"/>
      <c r="T4" s="93" t="s">
        <v>178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8"/>
      <c r="AV4" s="93" t="s">
        <v>179</v>
      </c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8"/>
      <c r="BH4" s="93" t="s">
        <v>180</v>
      </c>
      <c r="BI4" s="94"/>
      <c r="BJ4" s="94"/>
      <c r="BK4" s="94"/>
      <c r="BL4" s="98"/>
      <c r="BM4" s="93" t="s">
        <v>181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8"/>
      <c r="BZ4" s="93" t="s">
        <v>182</v>
      </c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8"/>
      <c r="CR4" s="99" t="s">
        <v>183</v>
      </c>
      <c r="CS4" s="100"/>
      <c r="CT4" s="101"/>
      <c r="CU4" s="99" t="s">
        <v>184</v>
      </c>
      <c r="CV4" s="100"/>
      <c r="CW4" s="100"/>
      <c r="CX4" s="100"/>
      <c r="CY4" s="100"/>
      <c r="CZ4" s="101"/>
      <c r="DA4" s="99" t="s">
        <v>185</v>
      </c>
      <c r="DB4" s="100"/>
      <c r="DC4" s="101"/>
      <c r="DD4" s="93" t="s">
        <v>186</v>
      </c>
      <c r="DE4" s="94"/>
      <c r="DF4" s="94"/>
      <c r="DG4" s="94"/>
      <c r="DH4" s="94"/>
      <c r="DI4" s="98"/>
    </row>
    <row r="5" spans="1:113" ht="19.5" customHeight="1">
      <c r="A5" s="38" t="s">
        <v>68</v>
      </c>
      <c r="B5" s="39"/>
      <c r="C5" s="40"/>
      <c r="D5" s="60" t="s">
        <v>187</v>
      </c>
      <c r="E5" s="45"/>
      <c r="F5" s="95" t="s">
        <v>73</v>
      </c>
      <c r="G5" s="95" t="s">
        <v>188</v>
      </c>
      <c r="H5" s="95" t="s">
        <v>189</v>
      </c>
      <c r="I5" s="95" t="s">
        <v>190</v>
      </c>
      <c r="J5" s="95" t="s">
        <v>191</v>
      </c>
      <c r="K5" s="95" t="s">
        <v>192</v>
      </c>
      <c r="L5" s="95" t="s">
        <v>193</v>
      </c>
      <c r="M5" s="95" t="s">
        <v>194</v>
      </c>
      <c r="N5" s="95" t="s">
        <v>195</v>
      </c>
      <c r="O5" s="95" t="s">
        <v>196</v>
      </c>
      <c r="P5" s="95" t="s">
        <v>197</v>
      </c>
      <c r="Q5" s="95" t="s">
        <v>198</v>
      </c>
      <c r="R5" s="95" t="s">
        <v>199</v>
      </c>
      <c r="S5" s="95" t="s">
        <v>200</v>
      </c>
      <c r="T5" s="95" t="s">
        <v>73</v>
      </c>
      <c r="U5" s="95" t="s">
        <v>201</v>
      </c>
      <c r="V5" s="95" t="s">
        <v>202</v>
      </c>
      <c r="W5" s="95" t="s">
        <v>203</v>
      </c>
      <c r="X5" s="95" t="s">
        <v>204</v>
      </c>
      <c r="Y5" s="95" t="s">
        <v>205</v>
      </c>
      <c r="Z5" s="95" t="s">
        <v>206</v>
      </c>
      <c r="AA5" s="95" t="s">
        <v>207</v>
      </c>
      <c r="AB5" s="95" t="s">
        <v>208</v>
      </c>
      <c r="AC5" s="95" t="s">
        <v>209</v>
      </c>
      <c r="AD5" s="95" t="s">
        <v>210</v>
      </c>
      <c r="AE5" s="95" t="s">
        <v>211</v>
      </c>
      <c r="AF5" s="95" t="s">
        <v>212</v>
      </c>
      <c r="AG5" s="95" t="s">
        <v>213</v>
      </c>
      <c r="AH5" s="95" t="s">
        <v>214</v>
      </c>
      <c r="AI5" s="95" t="s">
        <v>215</v>
      </c>
      <c r="AJ5" s="95" t="s">
        <v>216</v>
      </c>
      <c r="AK5" s="95" t="s">
        <v>217</v>
      </c>
      <c r="AL5" s="95" t="s">
        <v>218</v>
      </c>
      <c r="AM5" s="95" t="s">
        <v>219</v>
      </c>
      <c r="AN5" s="95" t="s">
        <v>220</v>
      </c>
      <c r="AO5" s="95" t="s">
        <v>221</v>
      </c>
      <c r="AP5" s="95" t="s">
        <v>222</v>
      </c>
      <c r="AQ5" s="95" t="s">
        <v>223</v>
      </c>
      <c r="AR5" s="95" t="s">
        <v>224</v>
      </c>
      <c r="AS5" s="95" t="s">
        <v>225</v>
      </c>
      <c r="AT5" s="95" t="s">
        <v>226</v>
      </c>
      <c r="AU5" s="95" t="s">
        <v>227</v>
      </c>
      <c r="AV5" s="95" t="s">
        <v>73</v>
      </c>
      <c r="AW5" s="95" t="s">
        <v>228</v>
      </c>
      <c r="AX5" s="95" t="s">
        <v>229</v>
      </c>
      <c r="AY5" s="95" t="s">
        <v>230</v>
      </c>
      <c r="AZ5" s="95" t="s">
        <v>231</v>
      </c>
      <c r="BA5" s="95" t="s">
        <v>232</v>
      </c>
      <c r="BB5" s="95" t="s">
        <v>233</v>
      </c>
      <c r="BC5" s="95" t="s">
        <v>234</v>
      </c>
      <c r="BD5" s="95" t="s">
        <v>235</v>
      </c>
      <c r="BE5" s="95" t="s">
        <v>236</v>
      </c>
      <c r="BF5" s="95" t="s">
        <v>237</v>
      </c>
      <c r="BG5" s="44" t="s">
        <v>238</v>
      </c>
      <c r="BH5" s="44" t="s">
        <v>73</v>
      </c>
      <c r="BI5" s="44" t="s">
        <v>239</v>
      </c>
      <c r="BJ5" s="44" t="s">
        <v>240</v>
      </c>
      <c r="BK5" s="44" t="s">
        <v>241</v>
      </c>
      <c r="BL5" s="44" t="s">
        <v>242</v>
      </c>
      <c r="BM5" s="95" t="s">
        <v>73</v>
      </c>
      <c r="BN5" s="95" t="s">
        <v>243</v>
      </c>
      <c r="BO5" s="95" t="s">
        <v>244</v>
      </c>
      <c r="BP5" s="95" t="s">
        <v>245</v>
      </c>
      <c r="BQ5" s="95" t="s">
        <v>246</v>
      </c>
      <c r="BR5" s="95" t="s">
        <v>247</v>
      </c>
      <c r="BS5" s="95" t="s">
        <v>248</v>
      </c>
      <c r="BT5" s="95" t="s">
        <v>249</v>
      </c>
      <c r="BU5" s="95" t="s">
        <v>250</v>
      </c>
      <c r="BV5" s="95" t="s">
        <v>251</v>
      </c>
      <c r="BW5" s="64" t="s">
        <v>252</v>
      </c>
      <c r="BX5" s="64" t="s">
        <v>253</v>
      </c>
      <c r="BY5" s="95" t="s">
        <v>254</v>
      </c>
      <c r="BZ5" s="95" t="s">
        <v>73</v>
      </c>
      <c r="CA5" s="95" t="s">
        <v>243</v>
      </c>
      <c r="CB5" s="95" t="s">
        <v>244</v>
      </c>
      <c r="CC5" s="95" t="s">
        <v>245</v>
      </c>
      <c r="CD5" s="95" t="s">
        <v>246</v>
      </c>
      <c r="CE5" s="95" t="s">
        <v>247</v>
      </c>
      <c r="CF5" s="95" t="s">
        <v>248</v>
      </c>
      <c r="CG5" s="95" t="s">
        <v>249</v>
      </c>
      <c r="CH5" s="95" t="s">
        <v>255</v>
      </c>
      <c r="CI5" s="95" t="s">
        <v>256</v>
      </c>
      <c r="CJ5" s="95" t="s">
        <v>257</v>
      </c>
      <c r="CK5" s="95" t="s">
        <v>258</v>
      </c>
      <c r="CL5" s="95" t="s">
        <v>250</v>
      </c>
      <c r="CM5" s="95" t="s">
        <v>251</v>
      </c>
      <c r="CN5" s="95" t="s">
        <v>259</v>
      </c>
      <c r="CO5" s="64" t="s">
        <v>252</v>
      </c>
      <c r="CP5" s="64" t="s">
        <v>253</v>
      </c>
      <c r="CQ5" s="95" t="s">
        <v>260</v>
      </c>
      <c r="CR5" s="64" t="s">
        <v>73</v>
      </c>
      <c r="CS5" s="64" t="s">
        <v>261</v>
      </c>
      <c r="CT5" s="95" t="s">
        <v>262</v>
      </c>
      <c r="CU5" s="64" t="s">
        <v>73</v>
      </c>
      <c r="CV5" s="64" t="s">
        <v>261</v>
      </c>
      <c r="CW5" s="95" t="s">
        <v>263</v>
      </c>
      <c r="CX5" s="64" t="s">
        <v>264</v>
      </c>
      <c r="CY5" s="64" t="s">
        <v>265</v>
      </c>
      <c r="CZ5" s="44" t="s">
        <v>262</v>
      </c>
      <c r="DA5" s="64" t="s">
        <v>73</v>
      </c>
      <c r="DB5" s="64" t="s">
        <v>185</v>
      </c>
      <c r="DC5" s="64" t="s">
        <v>266</v>
      </c>
      <c r="DD5" s="95" t="s">
        <v>73</v>
      </c>
      <c r="DE5" s="95" t="s">
        <v>267</v>
      </c>
      <c r="DF5" s="95" t="s">
        <v>268</v>
      </c>
      <c r="DG5" s="95" t="s">
        <v>266</v>
      </c>
      <c r="DH5" s="95" t="s">
        <v>269</v>
      </c>
      <c r="DI5" s="95" t="s">
        <v>186</v>
      </c>
    </row>
    <row r="6" spans="1:113" ht="30.75" customHeight="1">
      <c r="A6" s="47" t="s">
        <v>78</v>
      </c>
      <c r="B6" s="46" t="s">
        <v>79</v>
      </c>
      <c r="C6" s="48" t="s">
        <v>80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69"/>
      <c r="BX6" s="69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69"/>
      <c r="CP6" s="69"/>
      <c r="CQ6" s="51"/>
      <c r="CR6" s="69"/>
      <c r="CS6" s="69"/>
      <c r="CT6" s="51"/>
      <c r="CU6" s="69"/>
      <c r="CV6" s="69"/>
      <c r="CW6" s="51"/>
      <c r="CX6" s="69"/>
      <c r="CY6" s="69"/>
      <c r="CZ6" s="50"/>
      <c r="DA6" s="69"/>
      <c r="DB6" s="69"/>
      <c r="DC6" s="69"/>
      <c r="DD6" s="51"/>
      <c r="DE6" s="51"/>
      <c r="DF6" s="51"/>
      <c r="DG6" s="51"/>
      <c r="DH6" s="51"/>
      <c r="DI6" s="51"/>
    </row>
    <row r="7" spans="1:113" ht="19.5" customHeight="1">
      <c r="A7" s="70" t="s">
        <v>38</v>
      </c>
      <c r="B7" s="70" t="s">
        <v>38</v>
      </c>
      <c r="C7" s="70" t="s">
        <v>38</v>
      </c>
      <c r="D7" s="70" t="s">
        <v>58</v>
      </c>
      <c r="E7" s="96">
        <f aca="true" t="shared" si="0" ref="E7:E24">SUM(F7,T7,AV7,BH7,BM7,BZ7,CR7,CU7,DA7,DD7)</f>
        <v>175.19</v>
      </c>
      <c r="F7" s="96">
        <v>124.6</v>
      </c>
      <c r="G7" s="96">
        <v>43.54</v>
      </c>
      <c r="H7" s="96">
        <v>0</v>
      </c>
      <c r="I7" s="96">
        <v>0</v>
      </c>
      <c r="J7" s="96">
        <v>0</v>
      </c>
      <c r="K7" s="96">
        <v>45.39</v>
      </c>
      <c r="L7" s="96">
        <v>16.4</v>
      </c>
      <c r="M7" s="96">
        <v>8</v>
      </c>
      <c r="N7" s="96">
        <v>4.7</v>
      </c>
      <c r="O7" s="97">
        <v>0</v>
      </c>
      <c r="P7" s="97">
        <v>0.52</v>
      </c>
      <c r="Q7" s="97">
        <v>6.05</v>
      </c>
      <c r="R7" s="97">
        <v>0</v>
      </c>
      <c r="S7" s="97">
        <v>0</v>
      </c>
      <c r="T7" s="97">
        <v>11.79</v>
      </c>
      <c r="U7" s="97">
        <v>1.7</v>
      </c>
      <c r="V7" s="97">
        <v>0</v>
      </c>
      <c r="W7" s="97">
        <v>0</v>
      </c>
      <c r="X7" s="97">
        <v>0</v>
      </c>
      <c r="Y7" s="97">
        <v>0.1</v>
      </c>
      <c r="Z7" s="97">
        <v>0.6</v>
      </c>
      <c r="AA7" s="97">
        <v>0</v>
      </c>
      <c r="AB7" s="97">
        <v>0</v>
      </c>
      <c r="AC7" s="97">
        <v>0</v>
      </c>
      <c r="AD7" s="97">
        <v>1.19</v>
      </c>
      <c r="AE7" s="97">
        <v>0</v>
      </c>
      <c r="AF7" s="97">
        <v>0</v>
      </c>
      <c r="AG7" s="97">
        <v>0</v>
      </c>
      <c r="AH7" s="97">
        <v>0</v>
      </c>
      <c r="AI7" s="97">
        <v>0.1</v>
      </c>
      <c r="AJ7" s="97">
        <v>0.97</v>
      </c>
      <c r="AK7" s="97">
        <v>0</v>
      </c>
      <c r="AL7" s="97">
        <v>0</v>
      </c>
      <c r="AM7" s="97">
        <v>0</v>
      </c>
      <c r="AN7" s="97">
        <v>0</v>
      </c>
      <c r="AO7" s="97">
        <v>0</v>
      </c>
      <c r="AP7" s="97">
        <v>1.68</v>
      </c>
      <c r="AQ7" s="97">
        <v>1.31</v>
      </c>
      <c r="AR7" s="97">
        <v>1.64</v>
      </c>
      <c r="AS7" s="97">
        <v>0</v>
      </c>
      <c r="AT7" s="97">
        <v>0</v>
      </c>
      <c r="AU7" s="97">
        <v>2.5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20</v>
      </c>
      <c r="CA7" s="97">
        <v>0</v>
      </c>
      <c r="CB7" s="97">
        <v>0</v>
      </c>
      <c r="CC7" s="97">
        <v>20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18.8</v>
      </c>
      <c r="DE7" s="97">
        <v>0</v>
      </c>
      <c r="DF7" s="97">
        <v>0</v>
      </c>
      <c r="DG7" s="97">
        <v>0</v>
      </c>
      <c r="DH7" s="97">
        <v>0</v>
      </c>
      <c r="DI7" s="97">
        <v>18.8</v>
      </c>
    </row>
    <row r="8" spans="1:113" ht="19.5" customHeight="1">
      <c r="A8" s="70" t="s">
        <v>38</v>
      </c>
      <c r="B8" s="70" t="s">
        <v>38</v>
      </c>
      <c r="C8" s="70" t="s">
        <v>38</v>
      </c>
      <c r="D8" s="70" t="s">
        <v>270</v>
      </c>
      <c r="E8" s="96">
        <f t="shared" si="0"/>
        <v>0.1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0.1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0.1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  <c r="DH8" s="97">
        <v>0</v>
      </c>
      <c r="DI8" s="97">
        <v>0</v>
      </c>
    </row>
    <row r="9" spans="1:113" ht="19.5" customHeight="1">
      <c r="A9" s="70" t="s">
        <v>38</v>
      </c>
      <c r="B9" s="70" t="s">
        <v>38</v>
      </c>
      <c r="C9" s="70" t="s">
        <v>38</v>
      </c>
      <c r="D9" s="70" t="s">
        <v>271</v>
      </c>
      <c r="E9" s="96">
        <f t="shared" si="0"/>
        <v>0.1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0.1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0.1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97">
        <v>0</v>
      </c>
    </row>
    <row r="10" spans="1:113" ht="19.5" customHeight="1">
      <c r="A10" s="70" t="s">
        <v>83</v>
      </c>
      <c r="B10" s="70" t="s">
        <v>84</v>
      </c>
      <c r="C10" s="70" t="s">
        <v>85</v>
      </c>
      <c r="D10" s="70" t="s">
        <v>87</v>
      </c>
      <c r="E10" s="96">
        <f t="shared" si="0"/>
        <v>0.1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0.1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0.1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  <c r="DH10" s="97">
        <v>0</v>
      </c>
      <c r="DI10" s="97">
        <v>0</v>
      </c>
    </row>
    <row r="11" spans="1:113" ht="19.5" customHeight="1">
      <c r="A11" s="70" t="s">
        <v>38</v>
      </c>
      <c r="B11" s="70" t="s">
        <v>38</v>
      </c>
      <c r="C11" s="70" t="s">
        <v>38</v>
      </c>
      <c r="D11" s="70" t="s">
        <v>272</v>
      </c>
      <c r="E11" s="96">
        <f t="shared" si="0"/>
        <v>139.94</v>
      </c>
      <c r="F11" s="96">
        <v>89.45</v>
      </c>
      <c r="G11" s="96">
        <v>43.54</v>
      </c>
      <c r="H11" s="96">
        <v>0</v>
      </c>
      <c r="I11" s="96">
        <v>0</v>
      </c>
      <c r="J11" s="96">
        <v>0</v>
      </c>
      <c r="K11" s="96">
        <v>45.39</v>
      </c>
      <c r="L11" s="96">
        <v>0</v>
      </c>
      <c r="M11" s="96">
        <v>0</v>
      </c>
      <c r="N11" s="96">
        <v>0</v>
      </c>
      <c r="O11" s="97">
        <v>0</v>
      </c>
      <c r="P11" s="97">
        <v>0.52</v>
      </c>
      <c r="Q11" s="97">
        <v>0</v>
      </c>
      <c r="R11" s="97">
        <v>0</v>
      </c>
      <c r="S11" s="97">
        <v>0</v>
      </c>
      <c r="T11" s="97">
        <v>11.69</v>
      </c>
      <c r="U11" s="97">
        <v>1.7</v>
      </c>
      <c r="V11" s="97">
        <v>0</v>
      </c>
      <c r="W11" s="97">
        <v>0</v>
      </c>
      <c r="X11" s="97">
        <v>0</v>
      </c>
      <c r="Y11" s="97">
        <v>0.1</v>
      </c>
      <c r="Z11" s="97">
        <v>0.6</v>
      </c>
      <c r="AA11" s="97">
        <v>0</v>
      </c>
      <c r="AB11" s="97">
        <v>0</v>
      </c>
      <c r="AC11" s="97">
        <v>0</v>
      </c>
      <c r="AD11" s="97">
        <v>1.19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0.97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1.68</v>
      </c>
      <c r="AQ11" s="97">
        <v>1.31</v>
      </c>
      <c r="AR11" s="97">
        <v>1.64</v>
      </c>
      <c r="AS11" s="97">
        <v>0</v>
      </c>
      <c r="AT11" s="97">
        <v>0</v>
      </c>
      <c r="AU11" s="97">
        <v>2.5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20</v>
      </c>
      <c r="CA11" s="97">
        <v>0</v>
      </c>
      <c r="CB11" s="97">
        <v>0</v>
      </c>
      <c r="CC11" s="97">
        <v>20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18.8</v>
      </c>
      <c r="DE11" s="97">
        <v>0</v>
      </c>
      <c r="DF11" s="97">
        <v>0</v>
      </c>
      <c r="DG11" s="97">
        <v>0</v>
      </c>
      <c r="DH11" s="97">
        <v>0</v>
      </c>
      <c r="DI11" s="97">
        <v>18.8</v>
      </c>
    </row>
    <row r="12" spans="1:113" ht="19.5" customHeight="1">
      <c r="A12" s="70" t="s">
        <v>38</v>
      </c>
      <c r="B12" s="70" t="s">
        <v>38</v>
      </c>
      <c r="C12" s="70" t="s">
        <v>38</v>
      </c>
      <c r="D12" s="70" t="s">
        <v>273</v>
      </c>
      <c r="E12" s="96">
        <f t="shared" si="0"/>
        <v>139.94</v>
      </c>
      <c r="F12" s="96">
        <v>89.45</v>
      </c>
      <c r="G12" s="96">
        <v>43.54</v>
      </c>
      <c r="H12" s="96">
        <v>0</v>
      </c>
      <c r="I12" s="96">
        <v>0</v>
      </c>
      <c r="J12" s="96">
        <v>0</v>
      </c>
      <c r="K12" s="96">
        <v>45.39</v>
      </c>
      <c r="L12" s="96">
        <v>0</v>
      </c>
      <c r="M12" s="96">
        <v>0</v>
      </c>
      <c r="N12" s="96">
        <v>0</v>
      </c>
      <c r="O12" s="97">
        <v>0</v>
      </c>
      <c r="P12" s="97">
        <v>0.52</v>
      </c>
      <c r="Q12" s="97">
        <v>0</v>
      </c>
      <c r="R12" s="97">
        <v>0</v>
      </c>
      <c r="S12" s="97">
        <v>0</v>
      </c>
      <c r="T12" s="97">
        <v>11.69</v>
      </c>
      <c r="U12" s="97">
        <v>1.7</v>
      </c>
      <c r="V12" s="97">
        <v>0</v>
      </c>
      <c r="W12" s="97">
        <v>0</v>
      </c>
      <c r="X12" s="97">
        <v>0</v>
      </c>
      <c r="Y12" s="97">
        <v>0.1</v>
      </c>
      <c r="Z12" s="97">
        <v>0.6</v>
      </c>
      <c r="AA12" s="97">
        <v>0</v>
      </c>
      <c r="AB12" s="97">
        <v>0</v>
      </c>
      <c r="AC12" s="97">
        <v>0</v>
      </c>
      <c r="AD12" s="97">
        <v>1.19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0.97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1.68</v>
      </c>
      <c r="AQ12" s="97">
        <v>1.31</v>
      </c>
      <c r="AR12" s="97">
        <v>1.64</v>
      </c>
      <c r="AS12" s="97">
        <v>0</v>
      </c>
      <c r="AT12" s="97">
        <v>0</v>
      </c>
      <c r="AU12" s="97">
        <v>2.5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20</v>
      </c>
      <c r="CA12" s="97">
        <v>0</v>
      </c>
      <c r="CB12" s="97">
        <v>0</v>
      </c>
      <c r="CC12" s="97">
        <v>20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18.8</v>
      </c>
      <c r="DE12" s="97">
        <v>0</v>
      </c>
      <c r="DF12" s="97">
        <v>0</v>
      </c>
      <c r="DG12" s="97">
        <v>0</v>
      </c>
      <c r="DH12" s="97">
        <v>0</v>
      </c>
      <c r="DI12" s="97">
        <v>18.8</v>
      </c>
    </row>
    <row r="13" spans="1:113" ht="19.5" customHeight="1">
      <c r="A13" s="70" t="s">
        <v>88</v>
      </c>
      <c r="B13" s="70" t="s">
        <v>89</v>
      </c>
      <c r="C13" s="70" t="s">
        <v>90</v>
      </c>
      <c r="D13" s="70" t="s">
        <v>91</v>
      </c>
      <c r="E13" s="96">
        <f t="shared" si="0"/>
        <v>119.94</v>
      </c>
      <c r="F13" s="96">
        <v>89.45</v>
      </c>
      <c r="G13" s="96">
        <v>43.54</v>
      </c>
      <c r="H13" s="96">
        <v>0</v>
      </c>
      <c r="I13" s="96">
        <v>0</v>
      </c>
      <c r="J13" s="96">
        <v>0</v>
      </c>
      <c r="K13" s="96">
        <v>45.39</v>
      </c>
      <c r="L13" s="96">
        <v>0</v>
      </c>
      <c r="M13" s="96">
        <v>0</v>
      </c>
      <c r="N13" s="96">
        <v>0</v>
      </c>
      <c r="O13" s="97">
        <v>0</v>
      </c>
      <c r="P13" s="97">
        <v>0.52</v>
      </c>
      <c r="Q13" s="97">
        <v>0</v>
      </c>
      <c r="R13" s="97">
        <v>0</v>
      </c>
      <c r="S13" s="97">
        <v>0</v>
      </c>
      <c r="T13" s="97">
        <v>11.69</v>
      </c>
      <c r="U13" s="97">
        <v>1.7</v>
      </c>
      <c r="V13" s="97">
        <v>0</v>
      </c>
      <c r="W13" s="97">
        <v>0</v>
      </c>
      <c r="X13" s="97">
        <v>0</v>
      </c>
      <c r="Y13" s="97">
        <v>0.1</v>
      </c>
      <c r="Z13" s="97">
        <v>0.6</v>
      </c>
      <c r="AA13" s="97">
        <v>0</v>
      </c>
      <c r="AB13" s="97">
        <v>0</v>
      </c>
      <c r="AC13" s="97">
        <v>0</v>
      </c>
      <c r="AD13" s="97">
        <v>1.19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0.97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1.68</v>
      </c>
      <c r="AQ13" s="97">
        <v>1.31</v>
      </c>
      <c r="AR13" s="97">
        <v>1.64</v>
      </c>
      <c r="AS13" s="97">
        <v>0</v>
      </c>
      <c r="AT13" s="97">
        <v>0</v>
      </c>
      <c r="AU13" s="97">
        <v>2.5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18.8</v>
      </c>
      <c r="DE13" s="97">
        <v>0</v>
      </c>
      <c r="DF13" s="97">
        <v>0</v>
      </c>
      <c r="DG13" s="97">
        <v>0</v>
      </c>
      <c r="DH13" s="97">
        <v>0</v>
      </c>
      <c r="DI13" s="97">
        <v>18.8</v>
      </c>
    </row>
    <row r="14" spans="1:113" ht="19.5" customHeight="1">
      <c r="A14" s="70" t="s">
        <v>88</v>
      </c>
      <c r="B14" s="70" t="s">
        <v>89</v>
      </c>
      <c r="C14" s="70" t="s">
        <v>92</v>
      </c>
      <c r="D14" s="70" t="s">
        <v>93</v>
      </c>
      <c r="E14" s="96">
        <f t="shared" si="0"/>
        <v>20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20</v>
      </c>
      <c r="CA14" s="97">
        <v>0</v>
      </c>
      <c r="CB14" s="97">
        <v>0</v>
      </c>
      <c r="CC14" s="97">
        <v>20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  <c r="DH14" s="97">
        <v>0</v>
      </c>
      <c r="DI14" s="97">
        <v>0</v>
      </c>
    </row>
    <row r="15" spans="1:113" ht="19.5" customHeight="1">
      <c r="A15" s="70" t="s">
        <v>38</v>
      </c>
      <c r="B15" s="70" t="s">
        <v>38</v>
      </c>
      <c r="C15" s="70" t="s">
        <v>38</v>
      </c>
      <c r="D15" s="70" t="s">
        <v>274</v>
      </c>
      <c r="E15" s="96">
        <f t="shared" si="0"/>
        <v>24.4</v>
      </c>
      <c r="F15" s="96">
        <v>24.4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16.4</v>
      </c>
      <c r="M15" s="96">
        <v>8</v>
      </c>
      <c r="N15" s="96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97">
        <v>0</v>
      </c>
    </row>
    <row r="16" spans="1:113" ht="19.5" customHeight="1">
      <c r="A16" s="70" t="s">
        <v>38</v>
      </c>
      <c r="B16" s="70" t="s">
        <v>38</v>
      </c>
      <c r="C16" s="70" t="s">
        <v>38</v>
      </c>
      <c r="D16" s="70" t="s">
        <v>275</v>
      </c>
      <c r="E16" s="96">
        <f t="shared" si="0"/>
        <v>24.4</v>
      </c>
      <c r="F16" s="96">
        <v>24.4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16.4</v>
      </c>
      <c r="M16" s="96">
        <v>8</v>
      </c>
      <c r="N16" s="96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  <c r="DH16" s="97">
        <v>0</v>
      </c>
      <c r="DI16" s="97">
        <v>0</v>
      </c>
    </row>
    <row r="17" spans="1:113" ht="19.5" customHeight="1">
      <c r="A17" s="70" t="s">
        <v>94</v>
      </c>
      <c r="B17" s="70" t="s">
        <v>95</v>
      </c>
      <c r="C17" s="70" t="s">
        <v>95</v>
      </c>
      <c r="D17" s="70" t="s">
        <v>96</v>
      </c>
      <c r="E17" s="96">
        <f t="shared" si="0"/>
        <v>16.4</v>
      </c>
      <c r="F17" s="96">
        <v>16.4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16.4</v>
      </c>
      <c r="M17" s="96">
        <v>0</v>
      </c>
      <c r="N17" s="96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  <c r="DH17" s="97">
        <v>0</v>
      </c>
      <c r="DI17" s="97">
        <v>0</v>
      </c>
    </row>
    <row r="18" spans="1:113" ht="19.5" customHeight="1">
      <c r="A18" s="70" t="s">
        <v>94</v>
      </c>
      <c r="B18" s="70" t="s">
        <v>95</v>
      </c>
      <c r="C18" s="70" t="s">
        <v>97</v>
      </c>
      <c r="D18" s="70" t="s">
        <v>98</v>
      </c>
      <c r="E18" s="96">
        <f t="shared" si="0"/>
        <v>8</v>
      </c>
      <c r="F18" s="96">
        <v>8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8</v>
      </c>
      <c r="N18" s="96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97">
        <v>0</v>
      </c>
    </row>
    <row r="19" spans="1:113" ht="19.5" customHeight="1">
      <c r="A19" s="70" t="s">
        <v>38</v>
      </c>
      <c r="B19" s="70" t="s">
        <v>38</v>
      </c>
      <c r="C19" s="70" t="s">
        <v>38</v>
      </c>
      <c r="D19" s="70" t="s">
        <v>276</v>
      </c>
      <c r="E19" s="96">
        <f t="shared" si="0"/>
        <v>4.7</v>
      </c>
      <c r="F19" s="96">
        <v>4.7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4.7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0</v>
      </c>
      <c r="DD19" s="97">
        <v>0</v>
      </c>
      <c r="DE19" s="97">
        <v>0</v>
      </c>
      <c r="DF19" s="97">
        <v>0</v>
      </c>
      <c r="DG19" s="97">
        <v>0</v>
      </c>
      <c r="DH19" s="97">
        <v>0</v>
      </c>
      <c r="DI19" s="97">
        <v>0</v>
      </c>
    </row>
    <row r="20" spans="1:113" ht="19.5" customHeight="1">
      <c r="A20" s="70" t="s">
        <v>38</v>
      </c>
      <c r="B20" s="70" t="s">
        <v>38</v>
      </c>
      <c r="C20" s="70" t="s">
        <v>38</v>
      </c>
      <c r="D20" s="70" t="s">
        <v>277</v>
      </c>
      <c r="E20" s="96">
        <f t="shared" si="0"/>
        <v>4.7</v>
      </c>
      <c r="F20" s="96">
        <v>4.7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4.7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0</v>
      </c>
      <c r="DA20" s="97">
        <v>0</v>
      </c>
      <c r="DB20" s="97">
        <v>0</v>
      </c>
      <c r="DC20" s="97">
        <v>0</v>
      </c>
      <c r="DD20" s="97">
        <v>0</v>
      </c>
      <c r="DE20" s="97">
        <v>0</v>
      </c>
      <c r="DF20" s="97">
        <v>0</v>
      </c>
      <c r="DG20" s="97">
        <v>0</v>
      </c>
      <c r="DH20" s="97">
        <v>0</v>
      </c>
      <c r="DI20" s="97">
        <v>0</v>
      </c>
    </row>
    <row r="21" spans="1:113" ht="19.5" customHeight="1">
      <c r="A21" s="70" t="s">
        <v>99</v>
      </c>
      <c r="B21" s="70" t="s">
        <v>100</v>
      </c>
      <c r="C21" s="70" t="s">
        <v>101</v>
      </c>
      <c r="D21" s="70" t="s">
        <v>102</v>
      </c>
      <c r="E21" s="96">
        <f t="shared" si="0"/>
        <v>4.7</v>
      </c>
      <c r="F21" s="96">
        <v>4.7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4.7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7">
        <v>0</v>
      </c>
      <c r="CT21" s="97">
        <v>0</v>
      </c>
      <c r="CU21" s="97">
        <v>0</v>
      </c>
      <c r="CV21" s="97">
        <v>0</v>
      </c>
      <c r="CW21" s="97">
        <v>0</v>
      </c>
      <c r="CX21" s="97">
        <v>0</v>
      </c>
      <c r="CY21" s="97">
        <v>0</v>
      </c>
      <c r="CZ21" s="97">
        <v>0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97">
        <v>0</v>
      </c>
    </row>
    <row r="22" spans="1:113" ht="19.5" customHeight="1">
      <c r="A22" s="70" t="s">
        <v>38</v>
      </c>
      <c r="B22" s="70" t="s">
        <v>38</v>
      </c>
      <c r="C22" s="70" t="s">
        <v>38</v>
      </c>
      <c r="D22" s="70" t="s">
        <v>278</v>
      </c>
      <c r="E22" s="96">
        <f t="shared" si="0"/>
        <v>6.05</v>
      </c>
      <c r="F22" s="96">
        <v>6.05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7">
        <v>6.05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97">
        <v>0</v>
      </c>
      <c r="CT22" s="97">
        <v>0</v>
      </c>
      <c r="CU22" s="97">
        <v>0</v>
      </c>
      <c r="CV22" s="97">
        <v>0</v>
      </c>
      <c r="CW22" s="97">
        <v>0</v>
      </c>
      <c r="CX22" s="97">
        <v>0</v>
      </c>
      <c r="CY22" s="97">
        <v>0</v>
      </c>
      <c r="CZ22" s="97">
        <v>0</v>
      </c>
      <c r="DA22" s="97">
        <v>0</v>
      </c>
      <c r="DB22" s="97">
        <v>0</v>
      </c>
      <c r="DC22" s="97">
        <v>0</v>
      </c>
      <c r="DD22" s="97">
        <v>0</v>
      </c>
      <c r="DE22" s="97">
        <v>0</v>
      </c>
      <c r="DF22" s="97">
        <v>0</v>
      </c>
      <c r="DG22" s="97">
        <v>0</v>
      </c>
      <c r="DH22" s="97">
        <v>0</v>
      </c>
      <c r="DI22" s="97">
        <v>0</v>
      </c>
    </row>
    <row r="23" spans="1:113" ht="19.5" customHeight="1">
      <c r="A23" s="70" t="s">
        <v>38</v>
      </c>
      <c r="B23" s="70" t="s">
        <v>38</v>
      </c>
      <c r="C23" s="70" t="s">
        <v>38</v>
      </c>
      <c r="D23" s="70" t="s">
        <v>279</v>
      </c>
      <c r="E23" s="96">
        <f t="shared" si="0"/>
        <v>6.05</v>
      </c>
      <c r="F23" s="96">
        <v>6.05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7">
        <v>6.05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</v>
      </c>
      <c r="BZ23" s="97">
        <v>0</v>
      </c>
      <c r="CA23" s="97">
        <v>0</v>
      </c>
      <c r="CB23" s="97">
        <v>0</v>
      </c>
      <c r="CC23" s="97">
        <v>0</v>
      </c>
      <c r="CD23" s="97">
        <v>0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97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97">
        <v>0</v>
      </c>
      <c r="CW23" s="97">
        <v>0</v>
      </c>
      <c r="CX23" s="97">
        <v>0</v>
      </c>
      <c r="CY23" s="97">
        <v>0</v>
      </c>
      <c r="CZ23" s="97">
        <v>0</v>
      </c>
      <c r="DA23" s="97">
        <v>0</v>
      </c>
      <c r="DB23" s="97">
        <v>0</v>
      </c>
      <c r="DC23" s="97">
        <v>0</v>
      </c>
      <c r="DD23" s="97">
        <v>0</v>
      </c>
      <c r="DE23" s="97">
        <v>0</v>
      </c>
      <c r="DF23" s="97">
        <v>0</v>
      </c>
      <c r="DG23" s="97">
        <v>0</v>
      </c>
      <c r="DH23" s="97">
        <v>0</v>
      </c>
      <c r="DI23" s="97">
        <v>0</v>
      </c>
    </row>
    <row r="24" spans="1:113" ht="19.5" customHeight="1">
      <c r="A24" s="70" t="s">
        <v>103</v>
      </c>
      <c r="B24" s="70" t="s">
        <v>101</v>
      </c>
      <c r="C24" s="70" t="s">
        <v>90</v>
      </c>
      <c r="D24" s="70" t="s">
        <v>104</v>
      </c>
      <c r="E24" s="96">
        <f t="shared" si="0"/>
        <v>6.05</v>
      </c>
      <c r="F24" s="96">
        <v>6.05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7">
        <v>6.05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7">
        <v>0</v>
      </c>
      <c r="BX24" s="97">
        <v>0</v>
      </c>
      <c r="BY24" s="97">
        <v>0</v>
      </c>
      <c r="BZ24" s="97">
        <v>0</v>
      </c>
      <c r="CA24" s="97">
        <v>0</v>
      </c>
      <c r="CB24" s="97">
        <v>0</v>
      </c>
      <c r="CC24" s="97">
        <v>0</v>
      </c>
      <c r="CD24" s="97">
        <v>0</v>
      </c>
      <c r="CE24" s="97">
        <v>0</v>
      </c>
      <c r="CF24" s="97">
        <v>0</v>
      </c>
      <c r="CG24" s="97">
        <v>0</v>
      </c>
      <c r="CH24" s="97">
        <v>0</v>
      </c>
      <c r="CI24" s="97">
        <v>0</v>
      </c>
      <c r="CJ24" s="97">
        <v>0</v>
      </c>
      <c r="CK24" s="97">
        <v>0</v>
      </c>
      <c r="CL24" s="97">
        <v>0</v>
      </c>
      <c r="CM24" s="97">
        <v>0</v>
      </c>
      <c r="CN24" s="97">
        <v>0</v>
      </c>
      <c r="CO24" s="97">
        <v>0</v>
      </c>
      <c r="CP24" s="97">
        <v>0</v>
      </c>
      <c r="CQ24" s="97">
        <v>0</v>
      </c>
      <c r="CR24" s="97">
        <v>0</v>
      </c>
      <c r="CS24" s="97">
        <v>0</v>
      </c>
      <c r="CT24" s="97">
        <v>0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9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2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6"/>
      <c r="B1" s="56"/>
      <c r="C1" s="56"/>
      <c r="D1" s="57"/>
      <c r="E1" s="56"/>
      <c r="F1" s="56"/>
      <c r="G1" s="58" t="s">
        <v>280</v>
      </c>
    </row>
    <row r="2" spans="1:7" ht="25.5" customHeight="1">
      <c r="A2" s="34" t="s">
        <v>281</v>
      </c>
      <c r="B2" s="34"/>
      <c r="C2" s="34"/>
      <c r="D2" s="34"/>
      <c r="E2" s="34"/>
      <c r="F2" s="34"/>
      <c r="G2" s="34"/>
    </row>
    <row r="3" spans="1:7" ht="19.5" customHeight="1">
      <c r="A3" s="35" t="s">
        <v>0</v>
      </c>
      <c r="B3" s="35"/>
      <c r="C3" s="35"/>
      <c r="D3" s="35"/>
      <c r="E3" s="59"/>
      <c r="F3" s="59"/>
      <c r="G3" s="37" t="s">
        <v>5</v>
      </c>
    </row>
    <row r="4" spans="1:7" ht="19.5" customHeight="1">
      <c r="A4" s="73" t="s">
        <v>282</v>
      </c>
      <c r="B4" s="74"/>
      <c r="C4" s="74"/>
      <c r="D4" s="75"/>
      <c r="E4" s="82" t="s">
        <v>107</v>
      </c>
      <c r="F4" s="45"/>
      <c r="G4" s="45"/>
    </row>
    <row r="5" spans="1:7" ht="19.5" customHeight="1">
      <c r="A5" s="38" t="s">
        <v>68</v>
      </c>
      <c r="B5" s="40"/>
      <c r="C5" s="83" t="s">
        <v>69</v>
      </c>
      <c r="D5" s="84" t="s">
        <v>187</v>
      </c>
      <c r="E5" s="45" t="s">
        <v>58</v>
      </c>
      <c r="F5" s="42" t="s">
        <v>283</v>
      </c>
      <c r="G5" s="85" t="s">
        <v>284</v>
      </c>
    </row>
    <row r="6" spans="1:7" ht="33.75" customHeight="1">
      <c r="A6" s="47" t="s">
        <v>78</v>
      </c>
      <c r="B6" s="48" t="s">
        <v>79</v>
      </c>
      <c r="C6" s="86"/>
      <c r="D6" s="87"/>
      <c r="E6" s="51"/>
      <c r="F6" s="52"/>
      <c r="G6" s="69"/>
    </row>
    <row r="7" spans="1:7" ht="19.5" customHeight="1">
      <c r="A7" s="53" t="s">
        <v>38</v>
      </c>
      <c r="B7" s="70" t="s">
        <v>38</v>
      </c>
      <c r="C7" s="88" t="s">
        <v>38</v>
      </c>
      <c r="D7" s="53" t="s">
        <v>58</v>
      </c>
      <c r="E7" s="71">
        <f aca="true" t="shared" si="0" ref="E7:E28">SUM(F7:G7)</f>
        <v>136.39</v>
      </c>
      <c r="F7" s="71">
        <v>124.6</v>
      </c>
      <c r="G7" s="54">
        <v>11.79</v>
      </c>
    </row>
    <row r="8" spans="1:7" ht="19.5" customHeight="1">
      <c r="A8" s="53" t="s">
        <v>38</v>
      </c>
      <c r="B8" s="70" t="s">
        <v>38</v>
      </c>
      <c r="C8" s="88" t="s">
        <v>38</v>
      </c>
      <c r="D8" s="53" t="s">
        <v>81</v>
      </c>
      <c r="E8" s="71">
        <f t="shared" si="0"/>
        <v>136.39</v>
      </c>
      <c r="F8" s="71">
        <v>124.6</v>
      </c>
      <c r="G8" s="54">
        <v>11.79</v>
      </c>
    </row>
    <row r="9" spans="1:7" ht="19.5" customHeight="1">
      <c r="A9" s="53" t="s">
        <v>38</v>
      </c>
      <c r="B9" s="70" t="s">
        <v>38</v>
      </c>
      <c r="C9" s="88" t="s">
        <v>38</v>
      </c>
      <c r="D9" s="53" t="s">
        <v>82</v>
      </c>
      <c r="E9" s="71">
        <f t="shared" si="0"/>
        <v>136.39</v>
      </c>
      <c r="F9" s="71">
        <v>124.6</v>
      </c>
      <c r="G9" s="54">
        <v>11.79</v>
      </c>
    </row>
    <row r="10" spans="1:7" ht="19.5" customHeight="1">
      <c r="A10" s="53" t="s">
        <v>38</v>
      </c>
      <c r="B10" s="70" t="s">
        <v>38</v>
      </c>
      <c r="C10" s="88" t="s">
        <v>38</v>
      </c>
      <c r="D10" s="53" t="s">
        <v>285</v>
      </c>
      <c r="E10" s="71">
        <f t="shared" si="0"/>
        <v>124.6</v>
      </c>
      <c r="F10" s="71">
        <v>124.6</v>
      </c>
      <c r="G10" s="54">
        <v>0</v>
      </c>
    </row>
    <row r="11" spans="1:7" ht="19.5" customHeight="1">
      <c r="A11" s="53" t="s">
        <v>286</v>
      </c>
      <c r="B11" s="70" t="s">
        <v>90</v>
      </c>
      <c r="C11" s="88" t="s">
        <v>86</v>
      </c>
      <c r="D11" s="53" t="s">
        <v>287</v>
      </c>
      <c r="E11" s="71">
        <f t="shared" si="0"/>
        <v>43.54</v>
      </c>
      <c r="F11" s="71">
        <v>43.54</v>
      </c>
      <c r="G11" s="54">
        <v>0</v>
      </c>
    </row>
    <row r="12" spans="1:7" ht="19.5" customHeight="1">
      <c r="A12" s="53" t="s">
        <v>286</v>
      </c>
      <c r="B12" s="70" t="s">
        <v>288</v>
      </c>
      <c r="C12" s="88" t="s">
        <v>86</v>
      </c>
      <c r="D12" s="53" t="s">
        <v>289</v>
      </c>
      <c r="E12" s="71">
        <f t="shared" si="0"/>
        <v>45.39</v>
      </c>
      <c r="F12" s="71">
        <v>45.39</v>
      </c>
      <c r="G12" s="54">
        <v>0</v>
      </c>
    </row>
    <row r="13" spans="1:7" ht="19.5" customHeight="1">
      <c r="A13" s="53" t="s">
        <v>286</v>
      </c>
      <c r="B13" s="70" t="s">
        <v>84</v>
      </c>
      <c r="C13" s="88" t="s">
        <v>86</v>
      </c>
      <c r="D13" s="53" t="s">
        <v>290</v>
      </c>
      <c r="E13" s="71">
        <f t="shared" si="0"/>
        <v>16.4</v>
      </c>
      <c r="F13" s="71">
        <v>16.4</v>
      </c>
      <c r="G13" s="54">
        <v>0</v>
      </c>
    </row>
    <row r="14" spans="1:7" ht="19.5" customHeight="1">
      <c r="A14" s="53" t="s">
        <v>286</v>
      </c>
      <c r="B14" s="70" t="s">
        <v>291</v>
      </c>
      <c r="C14" s="88" t="s">
        <v>86</v>
      </c>
      <c r="D14" s="53" t="s">
        <v>292</v>
      </c>
      <c r="E14" s="71">
        <f t="shared" si="0"/>
        <v>8</v>
      </c>
      <c r="F14" s="71">
        <v>8</v>
      </c>
      <c r="G14" s="54">
        <v>0</v>
      </c>
    </row>
    <row r="15" spans="1:7" ht="19.5" customHeight="1">
      <c r="A15" s="53" t="s">
        <v>286</v>
      </c>
      <c r="B15" s="70" t="s">
        <v>293</v>
      </c>
      <c r="C15" s="88" t="s">
        <v>86</v>
      </c>
      <c r="D15" s="53" t="s">
        <v>294</v>
      </c>
      <c r="E15" s="71">
        <f t="shared" si="0"/>
        <v>4.7</v>
      </c>
      <c r="F15" s="71">
        <v>4.7</v>
      </c>
      <c r="G15" s="54">
        <v>0</v>
      </c>
    </row>
    <row r="16" spans="1:7" ht="19.5" customHeight="1">
      <c r="A16" s="53" t="s">
        <v>286</v>
      </c>
      <c r="B16" s="70" t="s">
        <v>295</v>
      </c>
      <c r="C16" s="88" t="s">
        <v>86</v>
      </c>
      <c r="D16" s="53" t="s">
        <v>296</v>
      </c>
      <c r="E16" s="71">
        <f t="shared" si="0"/>
        <v>0.52</v>
      </c>
      <c r="F16" s="71">
        <v>0.52</v>
      </c>
      <c r="G16" s="54">
        <v>0</v>
      </c>
    </row>
    <row r="17" spans="1:7" ht="19.5" customHeight="1">
      <c r="A17" s="53" t="s">
        <v>286</v>
      </c>
      <c r="B17" s="70" t="s">
        <v>297</v>
      </c>
      <c r="C17" s="88" t="s">
        <v>86</v>
      </c>
      <c r="D17" s="53" t="s">
        <v>298</v>
      </c>
      <c r="E17" s="71">
        <f t="shared" si="0"/>
        <v>6.05</v>
      </c>
      <c r="F17" s="71">
        <v>6.05</v>
      </c>
      <c r="G17" s="54">
        <v>0</v>
      </c>
    </row>
    <row r="18" spans="1:7" ht="19.5" customHeight="1">
      <c r="A18" s="53" t="s">
        <v>38</v>
      </c>
      <c r="B18" s="70" t="s">
        <v>38</v>
      </c>
      <c r="C18" s="88" t="s">
        <v>38</v>
      </c>
      <c r="D18" s="53" t="s">
        <v>299</v>
      </c>
      <c r="E18" s="71">
        <f t="shared" si="0"/>
        <v>11.79</v>
      </c>
      <c r="F18" s="71">
        <v>0</v>
      </c>
      <c r="G18" s="54">
        <v>11.79</v>
      </c>
    </row>
    <row r="19" spans="1:7" ht="19.5" customHeight="1">
      <c r="A19" s="53" t="s">
        <v>300</v>
      </c>
      <c r="B19" s="70" t="s">
        <v>90</v>
      </c>
      <c r="C19" s="88" t="s">
        <v>86</v>
      </c>
      <c r="D19" s="53" t="s">
        <v>301</v>
      </c>
      <c r="E19" s="71">
        <f t="shared" si="0"/>
        <v>1.7</v>
      </c>
      <c r="F19" s="71">
        <v>0</v>
      </c>
      <c r="G19" s="54">
        <v>1.7</v>
      </c>
    </row>
    <row r="20" spans="1:7" ht="19.5" customHeight="1">
      <c r="A20" s="53" t="s">
        <v>300</v>
      </c>
      <c r="B20" s="70" t="s">
        <v>95</v>
      </c>
      <c r="C20" s="88" t="s">
        <v>86</v>
      </c>
      <c r="D20" s="53" t="s">
        <v>302</v>
      </c>
      <c r="E20" s="71">
        <f t="shared" si="0"/>
        <v>0.1</v>
      </c>
      <c r="F20" s="71">
        <v>0</v>
      </c>
      <c r="G20" s="54">
        <v>0.1</v>
      </c>
    </row>
    <row r="21" spans="1:7" ht="19.5" customHeight="1">
      <c r="A21" s="53" t="s">
        <v>300</v>
      </c>
      <c r="B21" s="70" t="s">
        <v>97</v>
      </c>
      <c r="C21" s="88" t="s">
        <v>86</v>
      </c>
      <c r="D21" s="53" t="s">
        <v>303</v>
      </c>
      <c r="E21" s="71">
        <f t="shared" si="0"/>
        <v>0.6</v>
      </c>
      <c r="F21" s="71">
        <v>0</v>
      </c>
      <c r="G21" s="54">
        <v>0.6</v>
      </c>
    </row>
    <row r="22" spans="1:7" ht="19.5" customHeight="1">
      <c r="A22" s="53" t="s">
        <v>300</v>
      </c>
      <c r="B22" s="70" t="s">
        <v>100</v>
      </c>
      <c r="C22" s="88" t="s">
        <v>86</v>
      </c>
      <c r="D22" s="53" t="s">
        <v>304</v>
      </c>
      <c r="E22" s="71">
        <f t="shared" si="0"/>
        <v>1.19</v>
      </c>
      <c r="F22" s="71">
        <v>0</v>
      </c>
      <c r="G22" s="54">
        <v>1.19</v>
      </c>
    </row>
    <row r="23" spans="1:7" ht="19.5" customHeight="1">
      <c r="A23" s="53" t="s">
        <v>300</v>
      </c>
      <c r="B23" s="70" t="s">
        <v>305</v>
      </c>
      <c r="C23" s="88" t="s">
        <v>86</v>
      </c>
      <c r="D23" s="53" t="s">
        <v>306</v>
      </c>
      <c r="E23" s="71">
        <f t="shared" si="0"/>
        <v>0.1</v>
      </c>
      <c r="F23" s="71">
        <v>0</v>
      </c>
      <c r="G23" s="54">
        <v>0.1</v>
      </c>
    </row>
    <row r="24" spans="1:7" ht="19.5" customHeight="1">
      <c r="A24" s="53" t="s">
        <v>300</v>
      </c>
      <c r="B24" s="70" t="s">
        <v>307</v>
      </c>
      <c r="C24" s="88" t="s">
        <v>86</v>
      </c>
      <c r="D24" s="53" t="s">
        <v>308</v>
      </c>
      <c r="E24" s="71">
        <f t="shared" si="0"/>
        <v>0.97</v>
      </c>
      <c r="F24" s="71">
        <v>0</v>
      </c>
      <c r="G24" s="54">
        <v>0.97</v>
      </c>
    </row>
    <row r="25" spans="1:7" ht="19.5" customHeight="1">
      <c r="A25" s="53" t="s">
        <v>300</v>
      </c>
      <c r="B25" s="70" t="s">
        <v>309</v>
      </c>
      <c r="C25" s="88" t="s">
        <v>86</v>
      </c>
      <c r="D25" s="53" t="s">
        <v>310</v>
      </c>
      <c r="E25" s="71">
        <f t="shared" si="0"/>
        <v>1.68</v>
      </c>
      <c r="F25" s="71">
        <v>0</v>
      </c>
      <c r="G25" s="54">
        <v>1.68</v>
      </c>
    </row>
    <row r="26" spans="1:7" ht="19.5" customHeight="1">
      <c r="A26" s="53" t="s">
        <v>300</v>
      </c>
      <c r="B26" s="70" t="s">
        <v>311</v>
      </c>
      <c r="C26" s="88" t="s">
        <v>86</v>
      </c>
      <c r="D26" s="53" t="s">
        <v>312</v>
      </c>
      <c r="E26" s="71">
        <f t="shared" si="0"/>
        <v>1.31</v>
      </c>
      <c r="F26" s="71">
        <v>0</v>
      </c>
      <c r="G26" s="54">
        <v>1.31</v>
      </c>
    </row>
    <row r="27" spans="1:7" ht="19.5" customHeight="1">
      <c r="A27" s="53" t="s">
        <v>300</v>
      </c>
      <c r="B27" s="70" t="s">
        <v>313</v>
      </c>
      <c r="C27" s="88" t="s">
        <v>86</v>
      </c>
      <c r="D27" s="53" t="s">
        <v>314</v>
      </c>
      <c r="E27" s="71">
        <f t="shared" si="0"/>
        <v>1.64</v>
      </c>
      <c r="F27" s="71">
        <v>0</v>
      </c>
      <c r="G27" s="54">
        <v>1.64</v>
      </c>
    </row>
    <row r="28" spans="1:7" ht="19.5" customHeight="1">
      <c r="A28" s="53" t="s">
        <v>300</v>
      </c>
      <c r="B28" s="70" t="s">
        <v>92</v>
      </c>
      <c r="C28" s="88" t="s">
        <v>86</v>
      </c>
      <c r="D28" s="53" t="s">
        <v>315</v>
      </c>
      <c r="E28" s="71">
        <f t="shared" si="0"/>
        <v>2.5</v>
      </c>
      <c r="F28" s="71">
        <v>0</v>
      </c>
      <c r="G28" s="54">
        <v>2.5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1"/>
      <c r="B1" s="32"/>
      <c r="C1" s="32"/>
      <c r="D1" s="32"/>
      <c r="E1" s="32"/>
      <c r="F1" s="33" t="s">
        <v>316</v>
      </c>
    </row>
    <row r="2" spans="1:6" ht="19.5" customHeight="1">
      <c r="A2" s="34" t="s">
        <v>317</v>
      </c>
      <c r="B2" s="34"/>
      <c r="C2" s="34"/>
      <c r="D2" s="34"/>
      <c r="E2" s="34"/>
      <c r="F2" s="34"/>
    </row>
    <row r="3" spans="1:6" ht="19.5" customHeight="1">
      <c r="A3" s="35" t="s">
        <v>0</v>
      </c>
      <c r="B3" s="35"/>
      <c r="C3" s="35"/>
      <c r="D3" s="77"/>
      <c r="E3" s="77"/>
      <c r="F3" s="37" t="s">
        <v>5</v>
      </c>
    </row>
    <row r="4" spans="1:6" ht="19.5" customHeight="1">
      <c r="A4" s="38" t="s">
        <v>68</v>
      </c>
      <c r="B4" s="39"/>
      <c r="C4" s="40"/>
      <c r="D4" s="78" t="s">
        <v>69</v>
      </c>
      <c r="E4" s="60" t="s">
        <v>318</v>
      </c>
      <c r="F4" s="42" t="s">
        <v>71</v>
      </c>
    </row>
    <row r="5" spans="1:6" ht="19.5" customHeight="1">
      <c r="A5" s="46" t="s">
        <v>78</v>
      </c>
      <c r="B5" s="47" t="s">
        <v>79</v>
      </c>
      <c r="C5" s="48" t="s">
        <v>80</v>
      </c>
      <c r="D5" s="79"/>
      <c r="E5" s="60"/>
      <c r="F5" s="42"/>
    </row>
    <row r="6" spans="1:6" ht="19.5" customHeight="1">
      <c r="A6" s="70" t="s">
        <v>38</v>
      </c>
      <c r="B6" s="70" t="s">
        <v>38</v>
      </c>
      <c r="C6" s="70" t="s">
        <v>38</v>
      </c>
      <c r="D6" s="80" t="s">
        <v>38</v>
      </c>
      <c r="E6" s="80" t="s">
        <v>58</v>
      </c>
      <c r="F6" s="81">
        <v>38.8</v>
      </c>
    </row>
    <row r="7" spans="1:6" ht="19.5" customHeight="1">
      <c r="A7" s="70" t="s">
        <v>38</v>
      </c>
      <c r="B7" s="70" t="s">
        <v>38</v>
      </c>
      <c r="C7" s="70" t="s">
        <v>38</v>
      </c>
      <c r="D7" s="80" t="s">
        <v>38</v>
      </c>
      <c r="E7" s="80" t="s">
        <v>81</v>
      </c>
      <c r="F7" s="81">
        <v>38.8</v>
      </c>
    </row>
    <row r="8" spans="1:6" ht="19.5" customHeight="1">
      <c r="A8" s="70" t="s">
        <v>38</v>
      </c>
      <c r="B8" s="70" t="s">
        <v>38</v>
      </c>
      <c r="C8" s="70" t="s">
        <v>38</v>
      </c>
      <c r="D8" s="80" t="s">
        <v>38</v>
      </c>
      <c r="E8" s="80" t="s">
        <v>82</v>
      </c>
      <c r="F8" s="81">
        <v>38.8</v>
      </c>
    </row>
    <row r="9" spans="1:6" ht="19.5" customHeight="1">
      <c r="A9" s="70" t="s">
        <v>38</v>
      </c>
      <c r="B9" s="70" t="s">
        <v>38</v>
      </c>
      <c r="C9" s="70" t="s">
        <v>38</v>
      </c>
      <c r="D9" s="80" t="s">
        <v>38</v>
      </c>
      <c r="E9" s="80" t="s">
        <v>91</v>
      </c>
      <c r="F9" s="81">
        <v>18.8</v>
      </c>
    </row>
    <row r="10" spans="1:6" ht="19.5" customHeight="1">
      <c r="A10" s="70" t="s">
        <v>88</v>
      </c>
      <c r="B10" s="70" t="s">
        <v>89</v>
      </c>
      <c r="C10" s="70" t="s">
        <v>90</v>
      </c>
      <c r="D10" s="80" t="s">
        <v>86</v>
      </c>
      <c r="E10" s="80" t="s">
        <v>319</v>
      </c>
      <c r="F10" s="81">
        <v>18.8</v>
      </c>
    </row>
    <row r="11" spans="1:6" ht="19.5" customHeight="1">
      <c r="A11" s="70" t="s">
        <v>38</v>
      </c>
      <c r="B11" s="70" t="s">
        <v>38</v>
      </c>
      <c r="C11" s="70" t="s">
        <v>38</v>
      </c>
      <c r="D11" s="80" t="s">
        <v>38</v>
      </c>
      <c r="E11" s="80" t="s">
        <v>93</v>
      </c>
      <c r="F11" s="81">
        <v>20</v>
      </c>
    </row>
    <row r="12" spans="1:6" ht="19.5" customHeight="1">
      <c r="A12" s="70" t="s">
        <v>88</v>
      </c>
      <c r="B12" s="70" t="s">
        <v>89</v>
      </c>
      <c r="C12" s="70" t="s">
        <v>92</v>
      </c>
      <c r="D12" s="80" t="s">
        <v>86</v>
      </c>
      <c r="E12" s="80" t="s">
        <v>320</v>
      </c>
      <c r="F12" s="81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周芮西</cp:lastModifiedBy>
  <dcterms:created xsi:type="dcterms:W3CDTF">2020-06-09T02:17:19Z</dcterms:created>
  <dcterms:modified xsi:type="dcterms:W3CDTF">2021-06-07T02:23:17Z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2AFD667A345944BBA0DCB7C8DD66C768</vt:lpwstr>
  </property>
</Properties>
</file>